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 1" sheetId="25" r:id="rId1"/>
  </sheets>
  <definedNames>
    <definedName name="_xlnm.Print_Area" localSheetId="0">'Лист 1'!$A$1:$G$100</definedName>
  </definedNames>
  <calcPr calcId="124519"/>
</workbook>
</file>

<file path=xl/calcChain.xml><?xml version="1.0" encoding="utf-8"?>
<calcChain xmlns="http://schemas.openxmlformats.org/spreadsheetml/2006/main">
  <c r="G99" i="25"/>
  <c r="F99"/>
  <c r="G91"/>
  <c r="G89"/>
  <c r="G85"/>
  <c r="G72"/>
  <c r="G70"/>
  <c r="G64"/>
  <c r="G56"/>
  <c r="G50"/>
  <c r="G45"/>
  <c r="G41"/>
  <c r="G36"/>
  <c r="G29"/>
  <c r="G22"/>
  <c r="G15"/>
  <c r="G13"/>
  <c r="G12" s="1"/>
  <c r="G7"/>
  <c r="G6" s="1"/>
  <c r="F15"/>
  <c r="G48" l="1"/>
  <c r="G98"/>
  <c r="F98"/>
  <c r="F72" l="1"/>
  <c r="F56" l="1"/>
  <c r="F91"/>
  <c r="F89"/>
  <c r="F85"/>
  <c r="F70"/>
  <c r="F64"/>
  <c r="F50"/>
  <c r="F45"/>
  <c r="F41"/>
  <c r="F36"/>
  <c r="F29"/>
  <c r="F22"/>
  <c r="F13"/>
  <c r="F7"/>
  <c r="F6" s="1"/>
  <c r="F48" l="1"/>
  <c r="F12"/>
  <c r="F96" l="1"/>
  <c r="G96"/>
</calcChain>
</file>

<file path=xl/sharedStrings.xml><?xml version="1.0" encoding="utf-8"?>
<sst xmlns="http://schemas.openxmlformats.org/spreadsheetml/2006/main" count="210" uniqueCount="121">
  <si>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</si>
  <si>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</si>
  <si>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</si>
  <si>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</si>
  <si>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</si>
  <si>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</si>
  <si>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</si>
  <si>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</si>
  <si>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</si>
  <si>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</si>
  <si>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</si>
  <si>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</si>
  <si>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</si>
  <si>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</si>
  <si>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</si>
  <si>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</si>
  <si>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</si>
  <si>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</si>
  <si>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</si>
  <si>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</si>
  <si>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</si>
  <si>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</si>
  <si>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</si>
  <si>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</si>
  <si>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</si>
  <si>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</si>
  <si>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</si>
  <si>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</si>
  <si>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</si>
  <si>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</si>
  <si>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</si>
  <si>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</si>
  <si>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</si>
  <si>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</si>
  <si>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</si>
  <si>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</si>
  <si>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</si>
  <si>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</si>
  <si>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</si>
  <si>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</si>
  <si>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</si>
  <si>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</si>
  <si>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</si>
  <si>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</si>
  <si>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</si>
  <si>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</si>
  <si>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</si>
  <si>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</si>
  <si>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</si>
  <si>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</si>
  <si>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</si>
  <si>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</si>
  <si>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</si>
  <si>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</si>
  <si>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</si>
  <si>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</si>
  <si>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</si>
  <si>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</si>
  <si>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</si>
  <si>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</si>
  <si>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</si>
  <si>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</si>
  <si>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</si>
  <si>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</si>
  <si>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</si>
  <si>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</si>
  <si>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</si>
  <si>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</si>
  <si>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</si>
  <si>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</si>
  <si>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</si>
  <si>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</si>
  <si>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</si>
  <si>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</si>
  <si>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</si>
  <si>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</si>
  <si>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</si>
  <si>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</si>
  <si>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</si>
  <si>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</si>
  <si>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</si>
  <si>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</si>
  <si>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</si>
  <si>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</si>
  <si>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</si>
  <si>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</si>
  <si>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16 1 00 00000</t>
  </si>
  <si>
    <t>19 3 01 70100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</si>
  <si>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</si>
  <si>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</si>
  <si>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</si>
  <si>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</si>
  <si>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</si>
  <si>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</si>
  <si>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</si>
  <si>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 xml:space="preserve">ОБ </t>
  </si>
  <si>
    <t>19 4 01 S8530</t>
  </si>
  <si>
    <t>памятная дата</t>
  </si>
  <si>
    <t>19 7 01 S8380</t>
  </si>
  <si>
    <t>19 4 01 90530</t>
  </si>
  <si>
    <t>19 6 02 98500</t>
  </si>
  <si>
    <t>19 3 01 88050</t>
  </si>
  <si>
    <t>19 2 01 70100</t>
  </si>
  <si>
    <t>19 3 03 90800</t>
  </si>
  <si>
    <t>ТОСы</t>
  </si>
  <si>
    <t>19 7 01 L5760</t>
  </si>
  <si>
    <t>ВБ</t>
  </si>
  <si>
    <t>19 7 01 S0520</t>
  </si>
  <si>
    <t>19 9 01 S8460</t>
  </si>
  <si>
    <t>19 7 01 S8520</t>
  </si>
  <si>
    <t>16 2 01 70100</t>
  </si>
  <si>
    <t>План</t>
  </si>
  <si>
    <t>Факт</t>
  </si>
  <si>
    <t>Глава Щучинского сельского поселения:                                      И.Н.Лютиков</t>
  </si>
  <si>
    <t>19 3 01 S8510</t>
  </si>
  <si>
    <t>24 2 01 S8850</t>
  </si>
  <si>
    <t>6. Непрограммные расходы органов местного самоуправления</t>
  </si>
  <si>
    <r>
      <t xml:space="preserve">Отчет по муниципальным программам  </t>
    </r>
    <r>
      <rPr>
        <b/>
        <sz val="16"/>
        <rFont val="Times New Roman"/>
        <family val="1"/>
        <charset val="204"/>
      </rPr>
      <t>Щучинского</t>
    </r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</si>
  <si>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</si>
  <si>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t xml:space="preserve"> сельского поселения за 2025 год</t>
  </si>
  <si>
    <t>16 2 01 S8510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</si>
</sst>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9" fontId="5" fillId="3" borderId="2" xfId="0" applyNumberFormat="1" applyFon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0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9" fillId="2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wrapText="1"/>
    </xf>
    <xf numFmtId="0" fontId="14" fillId="0" borderId="6" xfId="0" applyFont="1" applyFill="1" applyBorder="1" applyAlignment="1"/>
    <xf numFmtId="164" fontId="14" fillId="0" borderId="0" xfId="0" applyNumberFormat="1" applyFont="1"/>
    <xf numFmtId="49" fontId="14" fillId="0" borderId="0" xfId="0" applyNumberFormat="1" applyFont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justify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164" fontId="2" fillId="0" borderId="0" xfId="0" applyNumberFormat="1" applyFont="1"/>
    <xf numFmtId="164" fontId="16" fillId="0" borderId="0" xfId="0" applyNumberFormat="1" applyFont="1"/>
    <xf numFmtId="0" fontId="2" fillId="0" borderId="0" xfId="0" applyFont="1" applyFill="1" applyAlignment="1">
      <alignment horizontal="right"/>
    </xf>
    <xf numFmtId="49" fontId="17" fillId="0" borderId="0" xfId="0" applyNumberFormat="1" applyFont="1"/>
    <xf numFmtId="0" fontId="5" fillId="0" borderId="0" xfId="0" applyFont="1" applyFill="1"/>
    <xf numFmtId="0" fontId="7" fillId="0" borderId="0" xfId="0" applyFont="1" applyFill="1" applyAlignment="1"/>
    <xf numFmtId="164" fontId="7" fillId="0" borderId="0" xfId="0" applyNumberFormat="1" applyFont="1"/>
    <xf numFmtId="164" fontId="5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  <xf numFmtId="164" fontId="11" fillId="0" borderId="0" xfId="0" applyNumberFormat="1" applyFon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6699"/>
      <color rgb="FFFF99FF"/>
      <color rgb="FFFF9933"/>
      <color rgb="FF66FFFF"/>
      <color rgb="FF00FF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3"/>
  <sheetViews>
    <sheetView tabSelected="1" workbookViewId="0">
      <selection activeCell="A84" sqref="A84:XFD84"/>
    </sheetView>
  </sheetViews>
  <sheetFormatPr defaultRowHeight="15.05"/>
  <cols>
    <col min="1" max="1" width="99.109375" style="2" customWidth="1"/>
    <col min="2" max="2" width="6.6640625" style="2" customWidth="1"/>
    <col min="3" max="3" width="6.6640625" style="3" customWidth="1"/>
    <col min="4" max="4" width="15.5546875" style="3" customWidth="1"/>
    <col min="5" max="5" width="6.33203125" style="3" customWidth="1"/>
    <col min="6" max="6" width="11.44140625" style="2" customWidth="1"/>
    <col min="7" max="7" width="10.44140625" style="2" customWidth="1"/>
  </cols>
  <sheetData>
    <row r="1" spans="1:7">
      <c r="F1" s="3"/>
      <c r="G1" s="3"/>
    </row>
    <row r="2" spans="1:7" ht="20.7">
      <c r="A2" s="4" t="s">
        <v>117</v>
      </c>
      <c r="B2" s="4"/>
      <c r="C2" s="4"/>
      <c r="D2" s="4"/>
      <c r="E2" s="4"/>
      <c r="F2" s="4"/>
      <c r="G2" s="5"/>
    </row>
    <row r="3" spans="1:7" ht="17.55">
      <c r="A3" s="6" t="s">
        <v>119</v>
      </c>
      <c r="B3" s="6"/>
      <c r="C3" s="6"/>
      <c r="D3" s="6"/>
      <c r="E3" s="6"/>
      <c r="F3" s="6"/>
      <c r="G3" s="5"/>
    </row>
    <row r="4" spans="1:7" ht="15.65">
      <c r="A4" s="7"/>
      <c r="B4" s="7"/>
      <c r="C4" s="8"/>
      <c r="D4" s="8"/>
      <c r="E4" s="8"/>
      <c r="F4" s="9"/>
      <c r="G4" s="9" t="s">
        <v>88</v>
      </c>
    </row>
    <row r="5" spans="1:7" ht="15.65">
      <c r="A5" s="10" t="s">
        <v>0</v>
      </c>
      <c r="B5" s="11"/>
      <c r="C5" s="12" t="s">
        <v>24</v>
      </c>
      <c r="D5" s="12" t="s">
        <v>7</v>
      </c>
      <c r="E5" s="12" t="s">
        <v>25</v>
      </c>
      <c r="F5" s="13" t="s">
        <v>111</v>
      </c>
      <c r="G5" s="13" t="s">
        <v>112</v>
      </c>
    </row>
    <row r="6" spans="1:7" ht="15.65">
      <c r="A6" s="14" t="s">
        <v>1</v>
      </c>
      <c r="B6" s="15"/>
      <c r="C6" s="16"/>
      <c r="D6" s="17" t="s">
        <v>21</v>
      </c>
      <c r="E6" s="17"/>
      <c r="F6" s="18">
        <f>F7</f>
        <v>2947.3999999999996</v>
      </c>
      <c r="G6" s="18">
        <f>G7</f>
        <v>2947.3999999999996</v>
      </c>
    </row>
    <row r="7" spans="1:7" ht="15.65">
      <c r="A7" s="19" t="s">
        <v>2</v>
      </c>
      <c r="B7" s="20"/>
      <c r="C7" s="21"/>
      <c r="D7" s="22" t="s">
        <v>54</v>
      </c>
      <c r="E7" s="22"/>
      <c r="F7" s="23">
        <f>SUM(F9:F11)</f>
        <v>2947.3999999999996</v>
      </c>
      <c r="G7" s="23">
        <f>SUM(G9:G11)</f>
        <v>2947.3999999999996</v>
      </c>
    </row>
    <row r="8" spans="1:7" ht="15.65">
      <c r="A8" s="19"/>
      <c r="B8" s="24"/>
      <c r="C8" s="25"/>
      <c r="D8" s="26"/>
      <c r="E8" s="26"/>
      <c r="F8" s="27"/>
      <c r="G8" s="27"/>
    </row>
    <row r="9" spans="1:7" ht="15.65">
      <c r="A9" s="28"/>
      <c r="B9" s="29"/>
      <c r="C9" s="16" t="s">
        <v>26</v>
      </c>
      <c r="D9" s="30" t="s">
        <v>8</v>
      </c>
      <c r="E9" s="30">
        <v>100</v>
      </c>
      <c r="F9" s="31">
        <v>1934.6</v>
      </c>
      <c r="G9" s="31">
        <v>1934.6</v>
      </c>
    </row>
    <row r="10" spans="1:7" ht="15.65">
      <c r="A10" s="32"/>
      <c r="B10" s="29"/>
      <c r="C10" s="16" t="s">
        <v>26</v>
      </c>
      <c r="D10" s="30" t="s">
        <v>8</v>
      </c>
      <c r="E10" s="30">
        <v>200</v>
      </c>
      <c r="F10" s="31">
        <v>1012.8</v>
      </c>
      <c r="G10" s="31">
        <v>1012.8</v>
      </c>
    </row>
    <row r="11" spans="1:7" ht="15.65" hidden="1">
      <c r="A11" s="32"/>
      <c r="B11" s="29"/>
      <c r="C11" s="16" t="s">
        <v>26</v>
      </c>
      <c r="D11" s="30" t="s">
        <v>8</v>
      </c>
      <c r="E11" s="33">
        <v>800</v>
      </c>
      <c r="F11" s="34"/>
      <c r="G11" s="34"/>
    </row>
    <row r="12" spans="1:7" ht="15.65">
      <c r="A12" s="35" t="s">
        <v>3</v>
      </c>
      <c r="B12" s="36"/>
      <c r="C12" s="16"/>
      <c r="D12" s="17" t="s">
        <v>9</v>
      </c>
      <c r="E12" s="17"/>
      <c r="F12" s="18">
        <f>F13+F15+F22+F29+F36+F40+F41+F45</f>
        <v>8943.9</v>
      </c>
      <c r="G12" s="18">
        <f>G13+G15+G22+G29+G36+G40+G41+G45</f>
        <v>8943.9</v>
      </c>
    </row>
    <row r="13" spans="1:7" ht="15.65">
      <c r="A13" s="37" t="s">
        <v>83</v>
      </c>
      <c r="B13" s="29"/>
      <c r="C13" s="16"/>
      <c r="D13" s="30" t="s">
        <v>86</v>
      </c>
      <c r="E13" s="30"/>
      <c r="F13" s="38">
        <f>F14</f>
        <v>1931.6</v>
      </c>
      <c r="G13" s="38">
        <f>G14</f>
        <v>1931.6</v>
      </c>
    </row>
    <row r="14" spans="1:7" ht="15.65">
      <c r="A14" s="39"/>
      <c r="B14" s="20"/>
      <c r="C14" s="16" t="s">
        <v>27</v>
      </c>
      <c r="D14" s="30" t="s">
        <v>10</v>
      </c>
      <c r="E14" s="30">
        <v>100</v>
      </c>
      <c r="F14" s="31">
        <v>1931.6</v>
      </c>
      <c r="G14" s="31">
        <v>1931.6</v>
      </c>
    </row>
    <row r="15" spans="1:7" ht="15.65">
      <c r="A15" s="40" t="s">
        <v>4</v>
      </c>
      <c r="B15" s="20"/>
      <c r="C15" s="21"/>
      <c r="D15" s="22" t="s">
        <v>30</v>
      </c>
      <c r="E15" s="22"/>
      <c r="F15" s="41">
        <f>F19+F20+F21+F17+F18</f>
        <v>1662</v>
      </c>
      <c r="G15" s="41">
        <f>G19+G20+G21+G17+G18</f>
        <v>1662</v>
      </c>
    </row>
    <row r="16" spans="1:7" ht="15.65">
      <c r="A16" s="42"/>
      <c r="B16" s="24"/>
      <c r="C16" s="25"/>
      <c r="D16" s="26"/>
      <c r="E16" s="26"/>
      <c r="F16" s="43"/>
      <c r="G16" s="43"/>
    </row>
    <row r="17" spans="1:7" s="1" customFormat="1" ht="15.65">
      <c r="A17" s="44"/>
      <c r="B17" s="45" t="s">
        <v>70</v>
      </c>
      <c r="C17" s="46" t="s">
        <v>28</v>
      </c>
      <c r="D17" s="30" t="s">
        <v>110</v>
      </c>
      <c r="E17" s="30">
        <v>200</v>
      </c>
      <c r="F17" s="47">
        <v>300</v>
      </c>
      <c r="G17" s="47">
        <v>300</v>
      </c>
    </row>
    <row r="18" spans="1:7" s="1" customFormat="1" ht="15.65">
      <c r="A18" s="44"/>
      <c r="B18" s="45" t="s">
        <v>70</v>
      </c>
      <c r="C18" s="46" t="s">
        <v>28</v>
      </c>
      <c r="D18" s="30" t="s">
        <v>120</v>
      </c>
      <c r="E18" s="30">
        <v>200</v>
      </c>
      <c r="F18" s="47">
        <v>72.5</v>
      </c>
      <c r="G18" s="47">
        <v>72.5</v>
      </c>
    </row>
    <row r="19" spans="1:7" ht="15.65">
      <c r="A19" s="48"/>
      <c r="B19" s="24"/>
      <c r="C19" s="46" t="s">
        <v>28</v>
      </c>
      <c r="D19" s="30" t="s">
        <v>11</v>
      </c>
      <c r="E19" s="30">
        <v>100</v>
      </c>
      <c r="F19" s="49">
        <v>889.6</v>
      </c>
      <c r="G19" s="49">
        <v>889.6</v>
      </c>
    </row>
    <row r="20" spans="1:7" ht="15.65">
      <c r="A20" s="51"/>
      <c r="B20" s="24"/>
      <c r="C20" s="46" t="s">
        <v>28</v>
      </c>
      <c r="D20" s="30" t="s">
        <v>11</v>
      </c>
      <c r="E20" s="30">
        <v>200</v>
      </c>
      <c r="F20" s="50">
        <v>397.2</v>
      </c>
      <c r="G20" s="50">
        <v>397.2</v>
      </c>
    </row>
    <row r="21" spans="1:7" ht="15.65">
      <c r="A21" s="44"/>
      <c r="B21" s="24"/>
      <c r="C21" s="46" t="s">
        <v>28</v>
      </c>
      <c r="D21" s="30" t="s">
        <v>11</v>
      </c>
      <c r="E21" s="30">
        <v>800</v>
      </c>
      <c r="F21" s="50">
        <v>2.7</v>
      </c>
      <c r="G21" s="50">
        <v>2.7</v>
      </c>
    </row>
    <row r="22" spans="1:7" ht="15.65">
      <c r="A22" s="52" t="s">
        <v>89</v>
      </c>
      <c r="B22" s="20"/>
      <c r="C22" s="21"/>
      <c r="D22" s="22" t="s">
        <v>29</v>
      </c>
      <c r="E22" s="22"/>
      <c r="F22" s="41">
        <f>F24+F25+F26+F27+F28</f>
        <v>4575.2</v>
      </c>
      <c r="G22" s="41">
        <f>G24+G25+G26+G27+G28</f>
        <v>4575.2</v>
      </c>
    </row>
    <row r="23" spans="1:7" ht="15.65">
      <c r="A23" s="52"/>
      <c r="B23" s="24"/>
      <c r="C23" s="25"/>
      <c r="D23" s="26"/>
      <c r="E23" s="26"/>
      <c r="F23" s="43"/>
      <c r="G23" s="43"/>
    </row>
    <row r="24" spans="1:7" ht="15.65">
      <c r="A24" s="53"/>
      <c r="B24" s="29"/>
      <c r="C24" s="16" t="s">
        <v>31</v>
      </c>
      <c r="D24" s="30" t="s">
        <v>22</v>
      </c>
      <c r="E24" s="30">
        <v>100</v>
      </c>
      <c r="F24" s="54">
        <v>3469.2</v>
      </c>
      <c r="G24" s="54">
        <v>3469.2</v>
      </c>
    </row>
    <row r="25" spans="1:7" ht="15.65">
      <c r="A25" s="55"/>
      <c r="B25" s="29"/>
      <c r="C25" s="16" t="s">
        <v>31</v>
      </c>
      <c r="D25" s="30" t="s">
        <v>22</v>
      </c>
      <c r="E25" s="30">
        <v>200</v>
      </c>
      <c r="F25" s="54">
        <v>986.4</v>
      </c>
      <c r="G25" s="54">
        <v>986.4</v>
      </c>
    </row>
    <row r="26" spans="1:7" ht="15.65">
      <c r="A26" s="56"/>
      <c r="B26" s="29"/>
      <c r="C26" s="16" t="s">
        <v>31</v>
      </c>
      <c r="D26" s="30" t="s">
        <v>22</v>
      </c>
      <c r="E26" s="33">
        <v>800</v>
      </c>
      <c r="F26" s="57">
        <v>4.5999999999999996</v>
      </c>
      <c r="G26" s="57">
        <v>4.5999999999999996</v>
      </c>
    </row>
    <row r="27" spans="1:7" ht="15.65">
      <c r="A27" s="56"/>
      <c r="B27" s="29"/>
      <c r="C27" s="16" t="s">
        <v>31</v>
      </c>
      <c r="D27" s="30" t="s">
        <v>32</v>
      </c>
      <c r="E27" s="30">
        <v>200</v>
      </c>
      <c r="F27" s="57">
        <v>109.1</v>
      </c>
      <c r="G27" s="57">
        <v>109.1</v>
      </c>
    </row>
    <row r="28" spans="1:7" ht="15.65">
      <c r="A28" s="56"/>
      <c r="B28" s="20"/>
      <c r="C28" s="16" t="s">
        <v>31</v>
      </c>
      <c r="D28" s="30" t="s">
        <v>32</v>
      </c>
      <c r="E28" s="30">
        <v>800</v>
      </c>
      <c r="F28" s="57">
        <v>5.9</v>
      </c>
      <c r="G28" s="57">
        <v>5.9</v>
      </c>
    </row>
    <row r="29" spans="1:7" ht="15.65">
      <c r="A29" s="52" t="s">
        <v>5</v>
      </c>
      <c r="B29" s="20"/>
      <c r="C29" s="21"/>
      <c r="D29" s="22" t="s">
        <v>33</v>
      </c>
      <c r="E29" s="22"/>
      <c r="F29" s="58">
        <f>F32+F33+F34+F35</f>
        <v>163.9</v>
      </c>
      <c r="G29" s="58">
        <f>G32+G33+G34+G35</f>
        <v>163.9</v>
      </c>
    </row>
    <row r="30" spans="1:7" ht="15.65">
      <c r="A30" s="52"/>
      <c r="B30" s="59"/>
      <c r="C30" s="60"/>
      <c r="D30" s="61"/>
      <c r="E30" s="61"/>
      <c r="F30" s="58"/>
      <c r="G30" s="58"/>
    </row>
    <row r="31" spans="1:7" ht="15.65">
      <c r="A31" s="52"/>
      <c r="B31" s="24"/>
      <c r="C31" s="25"/>
      <c r="D31" s="26"/>
      <c r="E31" s="26"/>
      <c r="F31" s="58"/>
      <c r="G31" s="58"/>
    </row>
    <row r="32" spans="1:7" ht="15.65">
      <c r="A32" s="39"/>
      <c r="B32" s="20"/>
      <c r="C32" s="62" t="s">
        <v>34</v>
      </c>
      <c r="D32" s="30" t="s">
        <v>12</v>
      </c>
      <c r="E32" s="63">
        <v>800</v>
      </c>
      <c r="F32" s="64"/>
      <c r="G32" s="64"/>
    </row>
    <row r="33" spans="1:7" ht="15.65">
      <c r="A33" s="39"/>
      <c r="B33" s="20"/>
      <c r="C33" s="62" t="s">
        <v>35</v>
      </c>
      <c r="D33" s="30" t="s">
        <v>14</v>
      </c>
      <c r="E33" s="63">
        <v>700</v>
      </c>
      <c r="F33" s="64"/>
      <c r="G33" s="64"/>
    </row>
    <row r="34" spans="1:7" ht="15.65">
      <c r="A34" s="39"/>
      <c r="B34" s="20"/>
      <c r="C34" s="62" t="s">
        <v>28</v>
      </c>
      <c r="D34" s="30" t="s">
        <v>13</v>
      </c>
      <c r="E34" s="63">
        <v>500</v>
      </c>
      <c r="F34" s="64">
        <v>162.9</v>
      </c>
      <c r="G34" s="64">
        <v>162.9</v>
      </c>
    </row>
    <row r="35" spans="1:7" ht="15.65">
      <c r="A35" s="39"/>
      <c r="B35" s="20"/>
      <c r="C35" s="62" t="s">
        <v>40</v>
      </c>
      <c r="D35" s="63" t="s">
        <v>13</v>
      </c>
      <c r="E35" s="63">
        <v>500</v>
      </c>
      <c r="F35" s="64">
        <v>1</v>
      </c>
      <c r="G35" s="64">
        <v>1</v>
      </c>
    </row>
    <row r="36" spans="1:7" ht="15.65">
      <c r="A36" s="65" t="s">
        <v>90</v>
      </c>
      <c r="B36" s="66"/>
      <c r="C36" s="67"/>
      <c r="D36" s="22" t="s">
        <v>36</v>
      </c>
      <c r="E36" s="22"/>
      <c r="F36" s="23">
        <f>F38+F39</f>
        <v>18</v>
      </c>
      <c r="G36" s="23">
        <f>G38+G39</f>
        <v>18</v>
      </c>
    </row>
    <row r="37" spans="1:7" ht="15.65">
      <c r="A37" s="68"/>
      <c r="B37" s="69"/>
      <c r="C37" s="70"/>
      <c r="D37" s="26"/>
      <c r="E37" s="26"/>
      <c r="F37" s="27"/>
      <c r="G37" s="27"/>
    </row>
    <row r="38" spans="1:7" ht="15.65">
      <c r="A38" s="71"/>
      <c r="B38" s="69"/>
      <c r="C38" s="72" t="s">
        <v>37</v>
      </c>
      <c r="D38" s="30" t="s">
        <v>74</v>
      </c>
      <c r="E38" s="73">
        <v>200</v>
      </c>
      <c r="F38" s="74">
        <v>18</v>
      </c>
      <c r="G38" s="74">
        <v>18</v>
      </c>
    </row>
    <row r="39" spans="1:7" ht="15.65">
      <c r="A39" s="71"/>
      <c r="B39" s="69"/>
      <c r="C39" s="72" t="s">
        <v>38</v>
      </c>
      <c r="D39" s="30" t="s">
        <v>15</v>
      </c>
      <c r="E39" s="73">
        <v>200</v>
      </c>
      <c r="F39" s="74"/>
      <c r="G39" s="74"/>
    </row>
    <row r="40" spans="1:7" ht="15.65">
      <c r="A40" s="37" t="s">
        <v>91</v>
      </c>
      <c r="B40" s="29"/>
      <c r="C40" s="16" t="s">
        <v>39</v>
      </c>
      <c r="D40" s="30" t="s">
        <v>16</v>
      </c>
      <c r="E40" s="30">
        <v>300</v>
      </c>
      <c r="F40" s="31">
        <v>106.9</v>
      </c>
      <c r="G40" s="31">
        <v>106.9</v>
      </c>
    </row>
    <row r="41" spans="1:7" ht="31.3">
      <c r="A41" s="37" t="s">
        <v>73</v>
      </c>
      <c r="B41" s="29"/>
      <c r="C41" s="16"/>
      <c r="D41" s="30" t="s">
        <v>59</v>
      </c>
      <c r="E41" s="30"/>
      <c r="F41" s="38">
        <f>F42+F44+F43</f>
        <v>322.2</v>
      </c>
      <c r="G41" s="38">
        <f>G42+G44+G43</f>
        <v>322.2</v>
      </c>
    </row>
    <row r="42" spans="1:7" ht="15.65">
      <c r="A42" s="75"/>
      <c r="B42" s="45" t="s">
        <v>70</v>
      </c>
      <c r="C42" s="76" t="s">
        <v>53</v>
      </c>
      <c r="D42" s="33" t="s">
        <v>75</v>
      </c>
      <c r="E42" s="33">
        <v>200</v>
      </c>
      <c r="F42" s="49">
        <v>177.2</v>
      </c>
      <c r="G42" s="49">
        <v>177.2</v>
      </c>
    </row>
    <row r="43" spans="1:7" ht="15.65">
      <c r="A43" s="75"/>
      <c r="B43" s="29" t="s">
        <v>72</v>
      </c>
      <c r="C43" s="76" t="s">
        <v>53</v>
      </c>
      <c r="D43" s="33" t="s">
        <v>75</v>
      </c>
      <c r="E43" s="33">
        <v>200</v>
      </c>
      <c r="F43" s="49">
        <v>125</v>
      </c>
      <c r="G43" s="49">
        <v>125</v>
      </c>
    </row>
    <row r="44" spans="1:7" ht="15.65">
      <c r="A44" s="37"/>
      <c r="B44" s="29"/>
      <c r="C44" s="16" t="s">
        <v>53</v>
      </c>
      <c r="D44" s="30" t="s">
        <v>49</v>
      </c>
      <c r="E44" s="30">
        <v>200</v>
      </c>
      <c r="F44" s="49">
        <v>20</v>
      </c>
      <c r="G44" s="49">
        <v>20</v>
      </c>
    </row>
    <row r="45" spans="1:7" ht="31.3">
      <c r="A45" s="37" t="s">
        <v>92</v>
      </c>
      <c r="B45" s="29"/>
      <c r="C45" s="16"/>
      <c r="D45" s="30" t="s">
        <v>41</v>
      </c>
      <c r="E45" s="30"/>
      <c r="F45" s="77">
        <f>F46+F47</f>
        <v>164.1</v>
      </c>
      <c r="G45" s="77">
        <f>G46+G47</f>
        <v>164.1</v>
      </c>
    </row>
    <row r="46" spans="1:7" ht="15.65">
      <c r="A46" s="78"/>
      <c r="B46" s="45" t="s">
        <v>71</v>
      </c>
      <c r="C46" s="16" t="s">
        <v>42</v>
      </c>
      <c r="D46" s="30" t="s">
        <v>17</v>
      </c>
      <c r="E46" s="30">
        <v>100</v>
      </c>
      <c r="F46" s="79">
        <v>145.1</v>
      </c>
      <c r="G46" s="79">
        <v>145.1</v>
      </c>
    </row>
    <row r="47" spans="1:7" ht="15.65">
      <c r="A47" s="37"/>
      <c r="B47" s="45" t="s">
        <v>71</v>
      </c>
      <c r="C47" s="16" t="s">
        <v>42</v>
      </c>
      <c r="D47" s="30" t="s">
        <v>17</v>
      </c>
      <c r="E47" s="30">
        <v>200</v>
      </c>
      <c r="F47" s="79">
        <v>19</v>
      </c>
      <c r="G47" s="79">
        <v>19</v>
      </c>
    </row>
    <row r="48" spans="1:7" ht="15.65">
      <c r="A48" s="80" t="s">
        <v>6</v>
      </c>
      <c r="B48" s="81"/>
      <c r="C48" s="21"/>
      <c r="D48" s="82" t="s">
        <v>18</v>
      </c>
      <c r="E48" s="82"/>
      <c r="F48" s="83">
        <f>F50+F56+F64+F69+F70+F72+F84+F85</f>
        <v>9736.6999999999989</v>
      </c>
      <c r="G48" s="83">
        <f>G50+G56+G64+G69+G70+G72+G84+G85</f>
        <v>9736.6</v>
      </c>
    </row>
    <row r="49" spans="1:7" ht="15.65">
      <c r="A49" s="80"/>
      <c r="B49" s="84"/>
      <c r="C49" s="25"/>
      <c r="D49" s="85"/>
      <c r="E49" s="85"/>
      <c r="F49" s="83"/>
      <c r="G49" s="83"/>
    </row>
    <row r="50" spans="1:7" ht="15.65">
      <c r="A50" s="40" t="s">
        <v>93</v>
      </c>
      <c r="B50" s="20"/>
      <c r="C50" s="21"/>
      <c r="D50" s="22" t="s">
        <v>55</v>
      </c>
      <c r="E50" s="22"/>
      <c r="F50" s="41">
        <f>F53+F54+F55+F52</f>
        <v>979.5</v>
      </c>
      <c r="G50" s="41">
        <f>G53+G54+G55+G52</f>
        <v>979.5</v>
      </c>
    </row>
    <row r="51" spans="1:7" ht="15.65">
      <c r="A51" s="42"/>
      <c r="B51" s="24"/>
      <c r="C51" s="25"/>
      <c r="D51" s="26"/>
      <c r="E51" s="26"/>
      <c r="F51" s="43"/>
      <c r="G51" s="43"/>
    </row>
    <row r="52" spans="1:7" ht="15.65">
      <c r="A52" s="44"/>
      <c r="B52" s="45" t="s">
        <v>70</v>
      </c>
      <c r="C52" s="76" t="s">
        <v>45</v>
      </c>
      <c r="D52" s="33" t="s">
        <v>102</v>
      </c>
      <c r="E52" s="33">
        <v>200</v>
      </c>
      <c r="F52" s="47">
        <v>221.3</v>
      </c>
      <c r="G52" s="47">
        <v>221.3</v>
      </c>
    </row>
    <row r="53" spans="1:7" ht="15.65">
      <c r="A53" s="86"/>
      <c r="B53" s="29"/>
      <c r="C53" s="16" t="s">
        <v>45</v>
      </c>
      <c r="D53" s="30" t="s">
        <v>19</v>
      </c>
      <c r="E53" s="30">
        <v>200</v>
      </c>
      <c r="F53" s="50">
        <v>656.6</v>
      </c>
      <c r="G53" s="50">
        <v>656.6</v>
      </c>
    </row>
    <row r="54" spans="1:7" ht="15.65">
      <c r="A54" s="87"/>
      <c r="B54" s="45" t="s">
        <v>70</v>
      </c>
      <c r="C54" s="76" t="s">
        <v>45</v>
      </c>
      <c r="D54" s="33" t="s">
        <v>23</v>
      </c>
      <c r="E54" s="33">
        <v>200</v>
      </c>
      <c r="F54" s="49">
        <v>89.3</v>
      </c>
      <c r="G54" s="49">
        <v>89.3</v>
      </c>
    </row>
    <row r="55" spans="1:7" ht="15.65">
      <c r="A55" s="88"/>
      <c r="B55" s="20" t="s">
        <v>72</v>
      </c>
      <c r="C55" s="16" t="s">
        <v>45</v>
      </c>
      <c r="D55" s="33" t="s">
        <v>23</v>
      </c>
      <c r="E55" s="33">
        <v>200</v>
      </c>
      <c r="F55" s="49">
        <v>12.3</v>
      </c>
      <c r="G55" s="49">
        <v>12.3</v>
      </c>
    </row>
    <row r="56" spans="1:7" ht="15.65">
      <c r="A56" s="89" t="s">
        <v>68</v>
      </c>
      <c r="B56" s="20"/>
      <c r="C56" s="62"/>
      <c r="D56" s="30" t="s">
        <v>44</v>
      </c>
      <c r="E56" s="30"/>
      <c r="F56" s="38">
        <f>F59+F61+F62+F60+F57+F58+F63</f>
        <v>1052.3</v>
      </c>
      <c r="G56" s="38">
        <f>G59+G61+G62+G60+G57+G58+G63</f>
        <v>1052.3</v>
      </c>
    </row>
    <row r="57" spans="1:7" ht="15.65" hidden="1">
      <c r="A57" s="89"/>
      <c r="B57" s="45" t="s">
        <v>70</v>
      </c>
      <c r="C57" s="62" t="s">
        <v>45</v>
      </c>
      <c r="D57" s="30" t="s">
        <v>87</v>
      </c>
      <c r="E57" s="30">
        <v>200</v>
      </c>
      <c r="F57" s="31"/>
      <c r="G57" s="31"/>
    </row>
    <row r="58" spans="1:7" ht="15.65">
      <c r="A58" s="89"/>
      <c r="B58" s="20"/>
      <c r="C58" s="62" t="s">
        <v>45</v>
      </c>
      <c r="D58" s="30" t="s">
        <v>101</v>
      </c>
      <c r="E58" s="30">
        <v>200</v>
      </c>
      <c r="F58" s="31">
        <v>100</v>
      </c>
      <c r="G58" s="31">
        <v>100</v>
      </c>
    </row>
    <row r="59" spans="1:7" ht="15.65">
      <c r="A59" s="90"/>
      <c r="B59" s="20"/>
      <c r="C59" s="62" t="s">
        <v>45</v>
      </c>
      <c r="D59" s="30" t="s">
        <v>20</v>
      </c>
      <c r="E59" s="30">
        <v>200</v>
      </c>
      <c r="F59" s="31">
        <v>490.8</v>
      </c>
      <c r="G59" s="31">
        <v>490.8</v>
      </c>
    </row>
    <row r="60" spans="1:7" ht="15.65">
      <c r="A60" s="90"/>
      <c r="B60" s="45" t="s">
        <v>70</v>
      </c>
      <c r="C60" s="62" t="s">
        <v>45</v>
      </c>
      <c r="D60" s="30" t="s">
        <v>114</v>
      </c>
      <c r="E60" s="30">
        <v>200</v>
      </c>
      <c r="F60" s="31">
        <v>127.5</v>
      </c>
      <c r="G60" s="31">
        <v>127.5</v>
      </c>
    </row>
    <row r="61" spans="1:7" ht="15.65">
      <c r="A61" s="91"/>
      <c r="B61" s="20"/>
      <c r="C61" s="62" t="s">
        <v>45</v>
      </c>
      <c r="D61" s="30" t="s">
        <v>50</v>
      </c>
      <c r="E61" s="30">
        <v>200</v>
      </c>
      <c r="F61" s="31">
        <v>35</v>
      </c>
      <c r="G61" s="31">
        <v>35</v>
      </c>
    </row>
    <row r="62" spans="1:7" ht="15.65">
      <c r="A62" s="20"/>
      <c r="B62" s="20"/>
      <c r="C62" s="62" t="s">
        <v>45</v>
      </c>
      <c r="D62" s="30" t="s">
        <v>84</v>
      </c>
      <c r="E62" s="30">
        <v>200</v>
      </c>
      <c r="F62" s="31">
        <v>200</v>
      </c>
      <c r="G62" s="31">
        <v>200</v>
      </c>
    </row>
    <row r="63" spans="1:7" ht="15.65">
      <c r="A63" s="92" t="s">
        <v>104</v>
      </c>
      <c r="B63" s="20"/>
      <c r="C63" s="62" t="s">
        <v>45</v>
      </c>
      <c r="D63" s="30" t="s">
        <v>103</v>
      </c>
      <c r="E63" s="30">
        <v>200</v>
      </c>
      <c r="F63" s="31">
        <v>99</v>
      </c>
      <c r="G63" s="31">
        <v>99</v>
      </c>
    </row>
    <row r="64" spans="1:7" ht="15.65">
      <c r="A64" s="37" t="s">
        <v>69</v>
      </c>
      <c r="B64" s="29"/>
      <c r="C64" s="16"/>
      <c r="D64" s="30" t="s">
        <v>64</v>
      </c>
      <c r="E64" s="30"/>
      <c r="F64" s="93">
        <f>F65+F66+F67+F68</f>
        <v>49.3</v>
      </c>
      <c r="G64" s="93">
        <f>G65+G66+G67+G68</f>
        <v>49.3</v>
      </c>
    </row>
    <row r="65" spans="1:10" ht="15.65">
      <c r="A65" s="32"/>
      <c r="B65" s="29"/>
      <c r="C65" s="16" t="s">
        <v>45</v>
      </c>
      <c r="D65" s="30" t="s">
        <v>99</v>
      </c>
      <c r="E65" s="30">
        <v>200</v>
      </c>
      <c r="F65" s="31">
        <v>49.3</v>
      </c>
      <c r="G65" s="31">
        <v>49.3</v>
      </c>
    </row>
    <row r="66" spans="1:10" ht="15.65">
      <c r="A66" s="56"/>
      <c r="B66" s="29"/>
      <c r="C66" s="16" t="s">
        <v>45</v>
      </c>
      <c r="D66" s="30" t="s">
        <v>46</v>
      </c>
      <c r="E66" s="30">
        <v>200</v>
      </c>
      <c r="F66" s="31"/>
      <c r="G66" s="31"/>
    </row>
    <row r="67" spans="1:10" ht="15.65" hidden="1" customHeight="1">
      <c r="A67" s="56"/>
      <c r="B67" s="94" t="s">
        <v>95</v>
      </c>
      <c r="C67" s="95" t="s">
        <v>45</v>
      </c>
      <c r="D67" s="96" t="s">
        <v>96</v>
      </c>
      <c r="E67" s="97">
        <v>200</v>
      </c>
      <c r="F67" s="31"/>
      <c r="G67" s="31"/>
    </row>
    <row r="68" spans="1:10" ht="15.65" hidden="1" customHeight="1">
      <c r="A68" s="56"/>
      <c r="B68" s="66" t="s">
        <v>72</v>
      </c>
      <c r="C68" s="95" t="s">
        <v>45</v>
      </c>
      <c r="D68" s="96" t="s">
        <v>96</v>
      </c>
      <c r="E68" s="97">
        <v>200</v>
      </c>
      <c r="F68" s="31"/>
      <c r="G68" s="31"/>
    </row>
    <row r="69" spans="1:10" ht="31.3">
      <c r="A69" s="56" t="s">
        <v>85</v>
      </c>
      <c r="B69" s="29"/>
      <c r="C69" s="16" t="s">
        <v>45</v>
      </c>
      <c r="D69" s="30" t="s">
        <v>47</v>
      </c>
      <c r="E69" s="30">
        <v>200</v>
      </c>
      <c r="F69" s="31"/>
      <c r="G69" s="31"/>
    </row>
    <row r="70" spans="1:10" ht="15.65">
      <c r="A70" s="56" t="s">
        <v>94</v>
      </c>
      <c r="B70" s="29"/>
      <c r="C70" s="16"/>
      <c r="D70" s="30" t="s">
        <v>65</v>
      </c>
      <c r="E70" s="30"/>
      <c r="F70" s="77">
        <f>F71</f>
        <v>45</v>
      </c>
      <c r="G70" s="77">
        <f>G71</f>
        <v>45</v>
      </c>
    </row>
    <row r="71" spans="1:10" ht="15.65">
      <c r="A71" s="56"/>
      <c r="B71" s="29"/>
      <c r="C71" s="16" t="s">
        <v>51</v>
      </c>
      <c r="D71" s="30" t="s">
        <v>100</v>
      </c>
      <c r="E71" s="30">
        <v>500</v>
      </c>
      <c r="F71" s="31">
        <v>45</v>
      </c>
      <c r="G71" s="31">
        <v>45</v>
      </c>
    </row>
    <row r="72" spans="1:10" ht="15.65">
      <c r="A72" s="56" t="s">
        <v>81</v>
      </c>
      <c r="B72" s="29"/>
      <c r="C72" s="16"/>
      <c r="D72" s="30" t="s">
        <v>66</v>
      </c>
      <c r="E72" s="30"/>
      <c r="F72" s="93">
        <f>SUM(F73:F83)</f>
        <v>7530.5999999999995</v>
      </c>
      <c r="G72" s="93">
        <f>SUM(G73:G83)</f>
        <v>7530.5</v>
      </c>
    </row>
    <row r="73" spans="1:10" ht="15.65">
      <c r="A73" s="56"/>
      <c r="B73" s="29"/>
      <c r="C73" s="16" t="s">
        <v>40</v>
      </c>
      <c r="D73" s="30" t="s">
        <v>60</v>
      </c>
      <c r="E73" s="30">
        <v>200</v>
      </c>
      <c r="F73" s="31">
        <v>50</v>
      </c>
      <c r="G73" s="31">
        <v>50</v>
      </c>
    </row>
    <row r="74" spans="1:10" ht="15.65">
      <c r="A74" s="32"/>
      <c r="B74" s="29"/>
      <c r="C74" s="16" t="s">
        <v>45</v>
      </c>
      <c r="D74" s="30" t="s">
        <v>60</v>
      </c>
      <c r="E74" s="30">
        <v>200</v>
      </c>
      <c r="F74" s="31">
        <v>90</v>
      </c>
      <c r="G74" s="31">
        <v>90</v>
      </c>
    </row>
    <row r="75" spans="1:10" ht="15.65">
      <c r="A75" s="98" t="s">
        <v>97</v>
      </c>
      <c r="B75" s="94" t="s">
        <v>70</v>
      </c>
      <c r="C75" s="99" t="s">
        <v>45</v>
      </c>
      <c r="D75" s="96" t="s">
        <v>98</v>
      </c>
      <c r="E75" s="96">
        <v>200</v>
      </c>
      <c r="F75" s="31">
        <v>316</v>
      </c>
      <c r="G75" s="31">
        <v>316</v>
      </c>
    </row>
    <row r="76" spans="1:10" ht="15.65">
      <c r="A76" s="32"/>
      <c r="B76" s="29" t="s">
        <v>72</v>
      </c>
      <c r="C76" s="99" t="s">
        <v>45</v>
      </c>
      <c r="D76" s="96" t="s">
        <v>98</v>
      </c>
      <c r="E76" s="96">
        <v>200</v>
      </c>
      <c r="F76" s="31">
        <v>316</v>
      </c>
      <c r="G76" s="31">
        <v>316</v>
      </c>
    </row>
    <row r="77" spans="1:10" s="1" customFormat="1" ht="15.65">
      <c r="A77" s="32"/>
      <c r="B77" s="94" t="s">
        <v>71</v>
      </c>
      <c r="C77" s="99" t="s">
        <v>45</v>
      </c>
      <c r="D77" s="96" t="s">
        <v>105</v>
      </c>
      <c r="E77" s="96">
        <v>200</v>
      </c>
      <c r="F77" s="31">
        <v>2940</v>
      </c>
      <c r="G77" s="31">
        <v>2940</v>
      </c>
      <c r="J77" s="153"/>
    </row>
    <row r="78" spans="1:10" ht="15.65">
      <c r="A78" s="32"/>
      <c r="B78" s="94" t="s">
        <v>70</v>
      </c>
      <c r="C78" s="99" t="s">
        <v>45</v>
      </c>
      <c r="D78" s="96" t="s">
        <v>105</v>
      </c>
      <c r="E78" s="96">
        <v>200</v>
      </c>
      <c r="F78" s="31">
        <v>60</v>
      </c>
      <c r="G78" s="31">
        <v>60</v>
      </c>
    </row>
    <row r="79" spans="1:10" ht="15.65">
      <c r="A79" s="32"/>
      <c r="B79" s="29" t="s">
        <v>72</v>
      </c>
      <c r="C79" s="99" t="s">
        <v>45</v>
      </c>
      <c r="D79" s="96" t="s">
        <v>105</v>
      </c>
      <c r="E79" s="96">
        <v>200</v>
      </c>
      <c r="F79" s="31">
        <v>1458.2</v>
      </c>
      <c r="G79" s="31">
        <v>1458.2</v>
      </c>
    </row>
    <row r="80" spans="1:10" ht="15.65">
      <c r="A80" s="32"/>
      <c r="B80" s="29" t="s">
        <v>106</v>
      </c>
      <c r="C80" s="99" t="s">
        <v>45</v>
      </c>
      <c r="D80" s="96" t="s">
        <v>105</v>
      </c>
      <c r="E80" s="96">
        <v>200</v>
      </c>
      <c r="F80" s="31">
        <v>539.6</v>
      </c>
      <c r="G80" s="31">
        <v>539.6</v>
      </c>
    </row>
    <row r="81" spans="1:7" ht="15.65">
      <c r="A81" s="32"/>
      <c r="B81" s="29"/>
      <c r="C81" s="99" t="s">
        <v>45</v>
      </c>
      <c r="D81" s="96" t="s">
        <v>107</v>
      </c>
      <c r="E81" s="96">
        <v>500</v>
      </c>
      <c r="F81" s="31">
        <v>746.2</v>
      </c>
      <c r="G81" s="31">
        <v>746.1</v>
      </c>
    </row>
    <row r="82" spans="1:7" ht="15.65">
      <c r="A82" s="32"/>
      <c r="B82" s="45" t="s">
        <v>70</v>
      </c>
      <c r="C82" s="62" t="s">
        <v>45</v>
      </c>
      <c r="D82" s="30" t="s">
        <v>109</v>
      </c>
      <c r="E82" s="30">
        <v>200</v>
      </c>
      <c r="F82" s="31">
        <v>507.4</v>
      </c>
      <c r="G82" s="31">
        <v>507.4</v>
      </c>
    </row>
    <row r="83" spans="1:7" s="1" customFormat="1" ht="15.65">
      <c r="A83" s="32"/>
      <c r="B83" s="29" t="s">
        <v>72</v>
      </c>
      <c r="C83" s="62" t="s">
        <v>45</v>
      </c>
      <c r="D83" s="30" t="s">
        <v>109</v>
      </c>
      <c r="E83" s="30">
        <v>200</v>
      </c>
      <c r="F83" s="31">
        <v>507.2</v>
      </c>
      <c r="G83" s="31">
        <v>507.2</v>
      </c>
    </row>
    <row r="84" spans="1:7" ht="15.65" hidden="1">
      <c r="A84" s="56" t="s">
        <v>76</v>
      </c>
      <c r="B84" s="100"/>
      <c r="C84" s="16" t="s">
        <v>40</v>
      </c>
      <c r="D84" s="33" t="s">
        <v>63</v>
      </c>
      <c r="E84" s="33">
        <v>200</v>
      </c>
      <c r="F84" s="31"/>
      <c r="G84" s="31"/>
    </row>
    <row r="85" spans="1:7" ht="15.65">
      <c r="A85" s="37" t="s">
        <v>82</v>
      </c>
      <c r="B85" s="101"/>
      <c r="C85" s="102"/>
      <c r="D85" s="103" t="s">
        <v>61</v>
      </c>
      <c r="E85" s="103"/>
      <c r="F85" s="38">
        <f>F86+F87+F88</f>
        <v>80</v>
      </c>
      <c r="G85" s="38">
        <f>G86+G87+G88</f>
        <v>80</v>
      </c>
    </row>
    <row r="86" spans="1:7" ht="15.65">
      <c r="A86" s="37"/>
      <c r="B86" s="101"/>
      <c r="C86" s="102" t="s">
        <v>40</v>
      </c>
      <c r="D86" s="103" t="s">
        <v>56</v>
      </c>
      <c r="E86" s="103">
        <v>200</v>
      </c>
      <c r="F86" s="31">
        <v>80</v>
      </c>
      <c r="G86" s="31">
        <v>80</v>
      </c>
    </row>
    <row r="87" spans="1:7" ht="15.65" hidden="1" customHeight="1">
      <c r="A87" s="37"/>
      <c r="B87" s="94" t="s">
        <v>95</v>
      </c>
      <c r="C87" s="104" t="s">
        <v>40</v>
      </c>
      <c r="D87" s="105" t="s">
        <v>108</v>
      </c>
      <c r="E87" s="96">
        <v>200</v>
      </c>
      <c r="F87" s="31"/>
      <c r="G87" s="31"/>
    </row>
    <row r="88" spans="1:7" ht="15.65" hidden="1" customHeight="1">
      <c r="A88" s="37"/>
      <c r="B88" s="66" t="s">
        <v>72</v>
      </c>
      <c r="C88" s="104" t="s">
        <v>40</v>
      </c>
      <c r="D88" s="105" t="s">
        <v>108</v>
      </c>
      <c r="E88" s="96">
        <v>200</v>
      </c>
      <c r="F88" s="31"/>
      <c r="G88" s="31"/>
    </row>
    <row r="89" spans="1:7" ht="31.3">
      <c r="A89" s="106" t="s">
        <v>77</v>
      </c>
      <c r="B89" s="107"/>
      <c r="C89" s="108"/>
      <c r="D89" s="109" t="s">
        <v>57</v>
      </c>
      <c r="E89" s="110"/>
      <c r="F89" s="111">
        <f>F90</f>
        <v>0</v>
      </c>
      <c r="G89" s="111">
        <f>G90</f>
        <v>0</v>
      </c>
    </row>
    <row r="90" spans="1:7" ht="31.3">
      <c r="A90" s="112" t="s">
        <v>78</v>
      </c>
      <c r="B90" s="113"/>
      <c r="C90" s="108" t="s">
        <v>40</v>
      </c>
      <c r="D90" s="114" t="s">
        <v>58</v>
      </c>
      <c r="E90" s="115">
        <v>200</v>
      </c>
      <c r="F90" s="116"/>
      <c r="G90" s="116"/>
    </row>
    <row r="91" spans="1:7" ht="15.65">
      <c r="A91" s="117" t="s">
        <v>79</v>
      </c>
      <c r="B91" s="118"/>
      <c r="C91" s="119"/>
      <c r="D91" s="120" t="s">
        <v>62</v>
      </c>
      <c r="E91" s="110"/>
      <c r="F91" s="111">
        <f>F92+F93+F94</f>
        <v>1710.8</v>
      </c>
      <c r="G91" s="111">
        <f>G92+G93+G94</f>
        <v>1710.8</v>
      </c>
    </row>
    <row r="92" spans="1:7" ht="31.3">
      <c r="A92" s="121" t="s">
        <v>118</v>
      </c>
      <c r="B92" s="122"/>
      <c r="C92" s="119" t="s">
        <v>43</v>
      </c>
      <c r="D92" s="123" t="s">
        <v>67</v>
      </c>
      <c r="E92" s="115">
        <v>200</v>
      </c>
      <c r="F92" s="116">
        <v>866.2</v>
      </c>
      <c r="G92" s="116">
        <v>866.2</v>
      </c>
    </row>
    <row r="93" spans="1:7" ht="15.65">
      <c r="A93" s="121"/>
      <c r="B93" s="45" t="s">
        <v>70</v>
      </c>
      <c r="C93" s="99" t="s">
        <v>43</v>
      </c>
      <c r="D93" s="124" t="s">
        <v>115</v>
      </c>
      <c r="E93" s="125">
        <v>200</v>
      </c>
      <c r="F93" s="116">
        <v>843.8</v>
      </c>
      <c r="G93" s="116">
        <v>843.8</v>
      </c>
    </row>
    <row r="94" spans="1:7" ht="15.65">
      <c r="A94" s="121"/>
      <c r="B94" s="20" t="s">
        <v>72</v>
      </c>
      <c r="C94" s="99" t="s">
        <v>43</v>
      </c>
      <c r="D94" s="124" t="s">
        <v>115</v>
      </c>
      <c r="E94" s="125">
        <v>200</v>
      </c>
      <c r="F94" s="116">
        <v>0.8</v>
      </c>
      <c r="G94" s="116">
        <v>0.8</v>
      </c>
    </row>
    <row r="95" spans="1:7" ht="15.65">
      <c r="A95" s="126" t="s">
        <v>116</v>
      </c>
      <c r="B95" s="127"/>
      <c r="C95" s="128" t="s">
        <v>48</v>
      </c>
      <c r="D95" s="129" t="s">
        <v>52</v>
      </c>
      <c r="E95" s="129">
        <v>800</v>
      </c>
      <c r="F95" s="130">
        <v>72</v>
      </c>
      <c r="G95" s="130">
        <v>72</v>
      </c>
    </row>
    <row r="96" spans="1:7" ht="15.65">
      <c r="A96" s="14" t="s">
        <v>80</v>
      </c>
      <c r="B96" s="15"/>
      <c r="C96" s="16"/>
      <c r="D96" s="17"/>
      <c r="E96" s="17"/>
      <c r="F96" s="18">
        <f>F6+F12+F48+F89+F95+F91</f>
        <v>23410.799999999999</v>
      </c>
      <c r="G96" s="18">
        <f>G6+G12+G48+G89+G95+G91</f>
        <v>23410.7</v>
      </c>
    </row>
    <row r="97" spans="1:7">
      <c r="A97" s="131"/>
      <c r="D97" s="132"/>
      <c r="E97" s="132"/>
      <c r="F97" s="133"/>
      <c r="G97" s="133"/>
    </row>
    <row r="98" spans="1:7">
      <c r="A98" s="134"/>
      <c r="D98" s="135"/>
      <c r="E98" s="136" t="s">
        <v>71</v>
      </c>
      <c r="F98" s="137">
        <f>F46+F47+F77</f>
        <v>3104.1</v>
      </c>
      <c r="G98" s="137">
        <f>G46+G47+G77</f>
        <v>3104.1</v>
      </c>
    </row>
    <row r="99" spans="1:7" ht="15.65">
      <c r="A99" s="138" t="s">
        <v>113</v>
      </c>
      <c r="D99" s="139"/>
      <c r="E99" s="140" t="s">
        <v>70</v>
      </c>
      <c r="F99" s="137">
        <f>F17+F42+F52+F54+F57+F60+F67+F75+F78+F82+F87+F93+F18</f>
        <v>2715</v>
      </c>
      <c r="G99" s="137">
        <f>G17+G42+G52+G54+G57+G60+G67+G75+G78+G82+G87+G93+G18</f>
        <v>2715</v>
      </c>
    </row>
    <row r="100" spans="1:7">
      <c r="A100" s="134"/>
      <c r="D100" s="141"/>
      <c r="E100" s="141"/>
      <c r="F100" s="133"/>
      <c r="G100" s="133"/>
    </row>
    <row r="101" spans="1:7">
      <c r="A101" s="134"/>
      <c r="D101" s="139"/>
      <c r="E101" s="139"/>
      <c r="F101" s="142"/>
      <c r="G101" s="142"/>
    </row>
    <row r="102" spans="1:7">
      <c r="A102" s="134"/>
      <c r="D102" s="139"/>
      <c r="E102" s="139"/>
      <c r="F102" s="143"/>
      <c r="G102" s="143"/>
    </row>
    <row r="103" spans="1:7">
      <c r="A103" s="134"/>
      <c r="D103" s="144"/>
      <c r="E103" s="144"/>
      <c r="F103" s="142"/>
      <c r="G103" s="142"/>
    </row>
    <row r="104" spans="1:7" ht="15.65">
      <c r="A104" s="145"/>
      <c r="B104" s="5"/>
      <c r="C104" s="146"/>
      <c r="D104" s="147"/>
      <c r="E104" s="147"/>
      <c r="F104" s="148"/>
      <c r="G104" s="148"/>
    </row>
    <row r="105" spans="1:7" ht="15.65">
      <c r="A105" s="5"/>
      <c r="B105" s="5"/>
      <c r="C105" s="146"/>
      <c r="D105" s="146"/>
      <c r="E105" s="146"/>
      <c r="F105" s="149"/>
      <c r="G105" s="150"/>
    </row>
    <row r="106" spans="1:7" ht="15.65">
      <c r="A106" s="5"/>
      <c r="B106" s="5"/>
      <c r="C106" s="146"/>
      <c r="D106" s="146"/>
      <c r="E106" s="146"/>
      <c r="F106" s="149"/>
      <c r="G106" s="151"/>
    </row>
    <row r="107" spans="1:7" ht="15.65">
      <c r="A107" s="5"/>
      <c r="B107" s="5"/>
      <c r="C107" s="146"/>
      <c r="D107" s="146"/>
      <c r="E107" s="146"/>
      <c r="F107" s="149"/>
      <c r="G107" s="152"/>
    </row>
    <row r="108" spans="1:7" ht="15.65">
      <c r="A108" s="5"/>
      <c r="B108" s="5"/>
      <c r="C108" s="146"/>
      <c r="D108" s="146"/>
      <c r="E108" s="146"/>
      <c r="F108" s="149"/>
      <c r="G108" s="152"/>
    </row>
    <row r="109" spans="1:7" ht="15.65">
      <c r="A109" s="5"/>
      <c r="B109" s="5"/>
      <c r="C109" s="146"/>
      <c r="D109" s="146"/>
      <c r="E109" s="146"/>
      <c r="F109" s="149"/>
      <c r="G109" s="152"/>
    </row>
    <row r="110" spans="1:7" ht="15.65">
      <c r="A110" s="5"/>
      <c r="B110" s="5"/>
      <c r="C110" s="146"/>
      <c r="D110" s="146"/>
      <c r="E110" s="146"/>
      <c r="F110" s="149"/>
      <c r="G110" s="149"/>
    </row>
    <row r="111" spans="1:7" ht="15.65">
      <c r="A111" s="5"/>
      <c r="B111" s="5"/>
      <c r="C111" s="146"/>
      <c r="D111" s="146"/>
      <c r="E111" s="146"/>
      <c r="F111" s="5"/>
      <c r="G111" s="5"/>
    </row>
    <row r="112" spans="1:7">
      <c r="F112" s="142"/>
    </row>
    <row r="113" spans="6:6">
      <c r="F113" s="142"/>
    </row>
  </sheetData>
  <mergeCells count="44">
    <mergeCell ref="A2:F2"/>
    <mergeCell ref="A3:F3"/>
    <mergeCell ref="A7:A8"/>
    <mergeCell ref="C7:C8"/>
    <mergeCell ref="D7:D8"/>
    <mergeCell ref="E7:E8"/>
    <mergeCell ref="F7:F8"/>
    <mergeCell ref="G7:G8"/>
    <mergeCell ref="A15:A16"/>
    <mergeCell ref="C15:C16"/>
    <mergeCell ref="D15:D16"/>
    <mergeCell ref="E15:E16"/>
    <mergeCell ref="F15:F16"/>
    <mergeCell ref="G15:G16"/>
    <mergeCell ref="G29:G31"/>
    <mergeCell ref="A22:A23"/>
    <mergeCell ref="C22:C23"/>
    <mergeCell ref="D22:D23"/>
    <mergeCell ref="E22:E23"/>
    <mergeCell ref="F22:F23"/>
    <mergeCell ref="G22:G23"/>
    <mergeCell ref="A29:A31"/>
    <mergeCell ref="C29:C31"/>
    <mergeCell ref="D29:D31"/>
    <mergeCell ref="E29:E31"/>
    <mergeCell ref="F29:F31"/>
    <mergeCell ref="G48:G49"/>
    <mergeCell ref="A36:A37"/>
    <mergeCell ref="C36:C37"/>
    <mergeCell ref="D36:D37"/>
    <mergeCell ref="E36:E37"/>
    <mergeCell ref="F36:F37"/>
    <mergeCell ref="G36:G37"/>
    <mergeCell ref="A48:A49"/>
    <mergeCell ref="C48:C49"/>
    <mergeCell ref="D48:D49"/>
    <mergeCell ref="E48:E49"/>
    <mergeCell ref="F48:F49"/>
    <mergeCell ref="G50:G51"/>
    <mergeCell ref="A50:A51"/>
    <mergeCell ref="C50:C51"/>
    <mergeCell ref="D50:D51"/>
    <mergeCell ref="E50:E51"/>
    <mergeCell ref="F50:F51"/>
  </mergeCells>
  <pageMargins left="0.70866141732283472" right="0.15748031496062992" top="0.74803149606299213" bottom="0.3937007874015748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2026-01-21T10:38:26Z</cp:lastPrinted>
  <dcterms:created xsi:type="dcterms:W3CDTF">2015-03-06T04:53:28Z</dcterms:created>
  <dcterms:modified xsi:type="dcterms:W3CDTF">2026-01-21T10:38:27Z</dcterms:modified>
</cp:coreProperties>
</file>