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320" windowHeight="7485"/>
  </bookViews>
  <sheets>
    <sheet name="Щучье" sheetId="9" r:id="rId1"/>
  </sheets>
  <definedNames>
    <definedName name="_xlnm.Print_Area" localSheetId="0">Щучье!$A$1:$G$107</definedName>
  </definedNames>
  <calcPr calcId="144525" refMode="R1C1"/>
</workbook>
</file>

<file path=xl/calcChain.xml><?xml version="1.0" encoding="utf-8"?>
<calcChain xmlns="http://schemas.openxmlformats.org/spreadsheetml/2006/main">
  <c r="G103" i="9" l="1"/>
  <c r="F103" i="9"/>
  <c r="G19" i="9"/>
  <c r="G17" i="9" s="1"/>
  <c r="F19" i="9"/>
  <c r="G94" i="9"/>
  <c r="G91" i="9"/>
  <c r="G89" i="9"/>
  <c r="G80" i="9"/>
  <c r="G76" i="9"/>
  <c r="G72" i="9"/>
  <c r="G65" i="9"/>
  <c r="G60" i="9"/>
  <c r="G53" i="9"/>
  <c r="G51" i="9" s="1"/>
  <c r="G48" i="9"/>
  <c r="G44" i="9"/>
  <c r="G39" i="9"/>
  <c r="G32" i="9"/>
  <c r="G25" i="9"/>
  <c r="G7" i="9"/>
  <c r="G6" i="9" s="1"/>
  <c r="F7" i="9"/>
  <c r="F6" i="9" s="1"/>
  <c r="F65" i="9" l="1"/>
  <c r="F25" i="9"/>
  <c r="F32" i="9"/>
  <c r="F60" i="9"/>
  <c r="F44" i="9"/>
  <c r="F76" i="9"/>
  <c r="F94" i="9"/>
  <c r="G102" i="9" l="1"/>
  <c r="F80" i="9"/>
  <c r="F53" i="9" l="1"/>
  <c r="G99" i="9" l="1"/>
  <c r="F89" i="9" l="1"/>
  <c r="F72" i="9"/>
  <c r="F91" i="9"/>
  <c r="F48" i="9"/>
  <c r="F102" i="9" s="1"/>
  <c r="F39" i="9"/>
  <c r="F51" i="9" l="1"/>
  <c r="F17" i="9"/>
  <c r="F99" i="9" l="1"/>
</calcChain>
</file>

<file path=xl/sharedStrings.xml><?xml version="1.0" encoding="utf-8"?>
<sst xmlns="http://schemas.openxmlformats.org/spreadsheetml/2006/main" count="212" uniqueCount="132">
  <si>
    <t>Наименование программы</t>
  </si>
  <si>
    <t>1. Муниципальная Программа «Развитие и сохранение культуры поселения»</t>
  </si>
  <si>
    <t>1.1.Подпрограмма «Организация досуга и обеспечение жителей поселения услугами организации культуры»</t>
  </si>
  <si>
    <t>2. Муниципальная Программа «Муниципальное управление и гражданское общество»</t>
  </si>
  <si>
    <t>2.2.Подпрограмма «Управление в сфере функций органов  местной администрации»</t>
  </si>
  <si>
    <t>2.3.Подпрограмма  «Обеспечение реализации Муниципальной Программы»</t>
  </si>
  <si>
    <t>2.4.Подпрограмма «Повышение устойчивости бюджета поселения»</t>
  </si>
  <si>
    <t>2.6.Подпрограмма  «Социальная поддержка граждан»</t>
  </si>
  <si>
    <t>3. Муниципальная Программа «Развитие территории поселения»</t>
  </si>
  <si>
    <t>ЦСР</t>
  </si>
  <si>
    <t>2.5.Подпрограмма   «Защита населения и территории поселения от чрезвычайных ситуаций и обеспечение первичных мер пожарной безопасности»</t>
  </si>
  <si>
    <t>2.8.Подпрограмма  «Финансовое обеспечение  муниципальных образований Воронежской области для исполнения переданных полномочий»</t>
  </si>
  <si>
    <t>11 1 01 00590</t>
  </si>
  <si>
    <t>16 0 00 00000</t>
  </si>
  <si>
    <t>16 1 01 92020</t>
  </si>
  <si>
    <t>16 2 01 92010</t>
  </si>
  <si>
    <t>16 4 01 90570</t>
  </si>
  <si>
    <t>16 4 03 98500</t>
  </si>
  <si>
    <t>16 4 02 97880</t>
  </si>
  <si>
    <t>16 5 02 91430</t>
  </si>
  <si>
    <t>16 6 01 90470</t>
  </si>
  <si>
    <t>16 8 01 51180</t>
  </si>
  <si>
    <t>19 0 00 00000</t>
  </si>
  <si>
    <t>19 2 01 90670</t>
  </si>
  <si>
    <t>19 3 01 90800</t>
  </si>
  <si>
    <t>11 0 00 00000</t>
  </si>
  <si>
    <t>19 1 01 81290</t>
  </si>
  <si>
    <t>19 1 01 S8850</t>
  </si>
  <si>
    <t>2.1. Подпрограмма «Функционирование высшего должностного лица местной администрации»</t>
  </si>
  <si>
    <t>16 3 01 00590</t>
  </si>
  <si>
    <t>19 2 01 S8670</t>
  </si>
  <si>
    <t>Рз Пр</t>
  </si>
  <si>
    <t>Вр</t>
  </si>
  <si>
    <t>0801</t>
  </si>
  <si>
    <t>0102</t>
  </si>
  <si>
    <t>0104</t>
  </si>
  <si>
    <t>16 3 00 00000</t>
  </si>
  <si>
    <t>16 2 00 00000</t>
  </si>
  <si>
    <t>0113</t>
  </si>
  <si>
    <t>16 3 02 90200</t>
  </si>
  <si>
    <t>16 4 00 00000</t>
  </si>
  <si>
    <t>0111</t>
  </si>
  <si>
    <t>1301</t>
  </si>
  <si>
    <t>16 5 00 00000</t>
  </si>
  <si>
    <t>0309</t>
  </si>
  <si>
    <t>16 5 0191430</t>
  </si>
  <si>
    <t>0314</t>
  </si>
  <si>
    <t>1001</t>
  </si>
  <si>
    <t>0412</t>
  </si>
  <si>
    <t>16 8 00 00000</t>
  </si>
  <si>
    <t>0203</t>
  </si>
  <si>
    <t>19 1 00 00000</t>
  </si>
  <si>
    <t>0409</t>
  </si>
  <si>
    <t>19 3 00 00000</t>
  </si>
  <si>
    <t>0503</t>
  </si>
  <si>
    <t>19 4 01 90600</t>
  </si>
  <si>
    <t>19 5 01 91220</t>
  </si>
  <si>
    <t>0107</t>
  </si>
  <si>
    <t>2.7.Подпрограмма «Обеспечение условий для развития на территории поселения физической культуры и массового спорта»</t>
  </si>
  <si>
    <t>1101</t>
  </si>
  <si>
    <t>16 7 01 90410</t>
  </si>
  <si>
    <t>19 2 00 00000</t>
  </si>
  <si>
    <t>19 4 02 90600</t>
  </si>
  <si>
    <t>19 8 01 88690</t>
  </si>
  <si>
    <t>99 1 01 92070</t>
  </si>
  <si>
    <t>19 7 00 00000</t>
  </si>
  <si>
    <t>0502</t>
  </si>
  <si>
    <t>19 7 01 S0520</t>
  </si>
  <si>
    <t>19 7 01 L5760</t>
  </si>
  <si>
    <t>05 1 01 90390</t>
  </si>
  <si>
    <t>05 0 00 00000</t>
  </si>
  <si>
    <t xml:space="preserve"> Непрограммные расходы органов местного самоуправления</t>
  </si>
  <si>
    <t xml:space="preserve">11 1 01 L5760 </t>
  </si>
  <si>
    <t>19 1 01 91290</t>
  </si>
  <si>
    <t>19 3 02 90700</t>
  </si>
  <si>
    <t>19 6 01 90500</t>
  </si>
  <si>
    <t>19 7 01 90520</t>
  </si>
  <si>
    <t xml:space="preserve">3.8.Подпрограмма «Осуществление  земельного контроля за использованием земель поселения» </t>
  </si>
  <si>
    <t>19 9 01 90850</t>
  </si>
  <si>
    <t>4. Муниципальная программа «Использование  и охрана земель на территории  Щучинского  сельского поселения»</t>
  </si>
  <si>
    <t xml:space="preserve">19 3  01 88490   </t>
  </si>
  <si>
    <t>тротуар внебюдж.ист.</t>
  </si>
  <si>
    <t>тротуар областн.</t>
  </si>
  <si>
    <t>софинансирование</t>
  </si>
  <si>
    <t>0804</t>
  </si>
  <si>
    <t>04 1 01 98500</t>
  </si>
  <si>
    <t>зона отдыха внебюдж.ист.</t>
  </si>
  <si>
    <t>19 7 01 S8910</t>
  </si>
  <si>
    <t>(280+66-население ) зона отдыха внебюдж.ист.</t>
  </si>
  <si>
    <t xml:space="preserve">4.1 Мероприятия по повышение эффективности использования и охраны земель на территории поселения         </t>
  </si>
  <si>
    <t xml:space="preserve">5. Муниципальная программа «Развитие и поддержка малого и среднего предпринимательства »                                                                                </t>
  </si>
  <si>
    <t>тротуары  местн.</t>
  </si>
  <si>
    <t>24 0 00 00000</t>
  </si>
  <si>
    <t>24 2 01 81290</t>
  </si>
  <si>
    <t>24 2 01  S8850</t>
  </si>
  <si>
    <t xml:space="preserve">19 6 F5 52430 </t>
  </si>
  <si>
    <t xml:space="preserve">16 7 01 S8790 </t>
  </si>
  <si>
    <t>3.1.Подпрограмма  «Развитие сети уличного освещения»</t>
  </si>
  <si>
    <t>3.2.Подпрограмма «Благоустройство территории поселения»</t>
  </si>
  <si>
    <t xml:space="preserve">3.3.Подпрограмма «Содержание мест захоронения и ремонт военно-мемориальных объектов»  </t>
  </si>
  <si>
    <t xml:space="preserve">3.4. Подпрограмма «Повышение энергетической эффективности и сокращение энергетических издержек в учреждениях поселения» </t>
  </si>
  <si>
    <t>3.5. Подпрограмма « Реконструкция, ремонт сетей и объектов водоснабжения  »</t>
  </si>
  <si>
    <t>5. Муниципальная программа «Развитие транспортной системы»</t>
  </si>
  <si>
    <t xml:space="preserve">11 1 01 S8100 </t>
  </si>
  <si>
    <r>
      <t xml:space="preserve">дорожный фонд                                                                               </t>
    </r>
    <r>
      <rPr>
        <sz val="12"/>
        <color rgb="FFFF0000"/>
        <rFont val="Times New Roman"/>
        <family val="1"/>
        <charset val="204"/>
      </rPr>
      <t xml:space="preserve">               </t>
    </r>
  </si>
  <si>
    <r>
      <t xml:space="preserve">В С Е Г О </t>
    </r>
    <r>
      <rPr>
        <b/>
        <sz val="12"/>
        <color rgb="FFFF0000"/>
        <rFont val="Times New Roman"/>
        <family val="1"/>
        <charset val="204"/>
      </rPr>
      <t/>
    </r>
  </si>
  <si>
    <t>План</t>
  </si>
  <si>
    <t>Отчет по муниципальным программам  Щучинского</t>
  </si>
  <si>
    <t>(тыс.рублей)</t>
  </si>
  <si>
    <t>ОБ</t>
  </si>
  <si>
    <t>соф.</t>
  </si>
  <si>
    <t>ФБ</t>
  </si>
  <si>
    <t>Глава Щучинского сельского поселения:</t>
  </si>
  <si>
    <t>И.Н.Лютиков</t>
  </si>
  <si>
    <t>19 3 01 88490</t>
  </si>
  <si>
    <t>Исполнено</t>
  </si>
  <si>
    <r>
      <t xml:space="preserve">6.2 Подпрограмма «Капитальный ремонт и ремонт автомобильных дорог общего пользования местного значения на территории Щучинского сельского поселения»                                                   </t>
    </r>
    <r>
      <rPr>
        <sz val="12"/>
        <color rgb="FF7030A0"/>
        <rFont val="Times New Roman"/>
        <family val="1"/>
        <charset val="204"/>
      </rPr>
      <t xml:space="preserve">  </t>
    </r>
  </si>
  <si>
    <t xml:space="preserve">16 2 01 S9180 </t>
  </si>
  <si>
    <t>16 7 01 00000</t>
  </si>
  <si>
    <t xml:space="preserve">19 3 01 S8510   </t>
  </si>
  <si>
    <t xml:space="preserve">19 3 01 S8860   </t>
  </si>
  <si>
    <t>19 4 00 00000</t>
  </si>
  <si>
    <t>19 6 00 00000</t>
  </si>
  <si>
    <t>19 9 00 00000</t>
  </si>
  <si>
    <t>3.6.Подпрограмма «Благоустройство мест массового отдыха»</t>
  </si>
  <si>
    <t>3.7.Подпрограмма «Развитие градостроительной деятельности поселения»</t>
  </si>
  <si>
    <t>11 1 00 00000</t>
  </si>
  <si>
    <t xml:space="preserve"> сельского поселения за  2022 год</t>
  </si>
  <si>
    <t>Тренер</t>
  </si>
  <si>
    <t>Машина</t>
  </si>
  <si>
    <t>Ул освещ электроэнергия</t>
  </si>
  <si>
    <t>Парк КДЦ (Антал)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</si>
</sst>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0" fillId="0" borderId="0" xfId="0" applyFont="1"/>
    <xf numFmtId="0" fontId="0" fillId="0" borderId="6" xfId="0" applyBorder="1" applyAlignment="1"/>
    <xf numFmtId="0" fontId="0" fillId="0" borderId="0" xfId="0" applyAlignment="1"/>
    <xf numFmtId="0" fontId="5" fillId="0" borderId="0" xfId="0" applyFont="1"/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7" fillId="0" borderId="0" xfId="0" applyFont="1"/>
    <xf numFmtId="0" fontId="9" fillId="0" borderId="0" xfId="0" applyFont="1"/>
    <xf numFmtId="164" fontId="5" fillId="0" borderId="0" xfId="0" applyNumberFormat="1" applyFont="1"/>
    <xf numFmtId="0" fontId="5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7" fillId="2" borderId="5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165" fontId="7" fillId="3" borderId="1" xfId="0" applyNumberFormat="1" applyFont="1" applyFill="1" applyBorder="1" applyAlignment="1">
      <alignment horizontal="right" vertical="center"/>
    </xf>
    <xf numFmtId="165" fontId="7" fillId="3" borderId="2" xfId="0" applyNumberFormat="1" applyFont="1" applyFill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5" fontId="7" fillId="3" borderId="3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165" fontId="7" fillId="4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 wrapText="1"/>
    </xf>
    <xf numFmtId="165" fontId="6" fillId="2" borderId="1" xfId="0" applyNumberFormat="1" applyFont="1" applyFill="1" applyBorder="1" applyAlignment="1"/>
    <xf numFmtId="0" fontId="7" fillId="2" borderId="5" xfId="0" applyFont="1" applyFill="1" applyBorder="1" applyAlignment="1">
      <alignment horizontal="left" wrapText="1"/>
    </xf>
    <xf numFmtId="165" fontId="7" fillId="3" borderId="1" xfId="0" applyNumberFormat="1" applyFont="1" applyFill="1" applyBorder="1" applyAlignment="1"/>
    <xf numFmtId="0" fontId="6" fillId="2" borderId="5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center"/>
    </xf>
    <xf numFmtId="165" fontId="6" fillId="3" borderId="1" xfId="0" applyNumberFormat="1" applyFont="1" applyFill="1" applyBorder="1" applyAlignment="1"/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 wrapText="1"/>
    </xf>
    <xf numFmtId="49" fontId="6" fillId="2" borderId="4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5" fillId="2" borderId="2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wrapText="1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4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right" vertical="center"/>
    </xf>
    <xf numFmtId="165" fontId="7" fillId="2" borderId="4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wrapText="1"/>
    </xf>
    <xf numFmtId="49" fontId="6" fillId="2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4" fontId="1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tabSelected="1" topLeftCell="A49" zoomScale="86" zoomScaleNormal="86" workbookViewId="0">
      <selection activeCell="G105" sqref="G105"/>
    </sheetView>
  </sheetViews>
  <sheetFormatPr defaultRowHeight="15.75" x14ac:dyDescent="0.25"/>
  <cols>
    <col min="1" max="1" width="86.28515625" style="9" customWidth="1"/>
    <col min="2" max="2" width="6.7109375" style="9" customWidth="1"/>
    <col min="3" max="3" width="8" style="46" customWidth="1"/>
    <col min="4" max="4" width="20.28515625" style="46" customWidth="1"/>
    <col min="5" max="5" width="10.5703125" style="42" customWidth="1"/>
    <col min="6" max="6" width="14.28515625" style="9" customWidth="1"/>
    <col min="7" max="7" width="16.28515625" style="9" customWidth="1"/>
  </cols>
  <sheetData>
    <row r="1" spans="1:10" x14ac:dyDescent="0.25">
      <c r="C1" s="42"/>
      <c r="D1" s="42"/>
      <c r="F1" s="10"/>
      <c r="G1" s="10"/>
    </row>
    <row r="2" spans="1:10" x14ac:dyDescent="0.25">
      <c r="A2" s="145" t="s">
        <v>107</v>
      </c>
      <c r="B2" s="145"/>
      <c r="C2" s="145"/>
      <c r="D2" s="145"/>
      <c r="E2" s="145"/>
      <c r="F2" s="145"/>
    </row>
    <row r="3" spans="1:10" x14ac:dyDescent="0.25">
      <c r="A3" s="146" t="s">
        <v>127</v>
      </c>
      <c r="B3" s="146"/>
      <c r="C3" s="146"/>
      <c r="D3" s="146"/>
      <c r="E3" s="146"/>
      <c r="F3" s="146"/>
    </row>
    <row r="4" spans="1:10" s="1" customFormat="1" x14ac:dyDescent="0.25">
      <c r="A4" s="48"/>
      <c r="B4" s="48"/>
      <c r="C4" s="48"/>
      <c r="D4" s="48"/>
      <c r="E4" s="64"/>
      <c r="F4" s="48"/>
      <c r="G4" s="50" t="s">
        <v>108</v>
      </c>
    </row>
    <row r="5" spans="1:10" x14ac:dyDescent="0.25">
      <c r="A5" s="49" t="s">
        <v>0</v>
      </c>
      <c r="B5" s="49"/>
      <c r="C5" s="11" t="s">
        <v>31</v>
      </c>
      <c r="D5" s="11" t="s">
        <v>9</v>
      </c>
      <c r="E5" s="11" t="s">
        <v>32</v>
      </c>
      <c r="F5" s="11" t="s">
        <v>106</v>
      </c>
      <c r="G5" s="11" t="s">
        <v>115</v>
      </c>
    </row>
    <row r="6" spans="1:10" ht="22.5" customHeight="1" x14ac:dyDescent="0.25">
      <c r="A6" s="12" t="s">
        <v>1</v>
      </c>
      <c r="B6" s="66"/>
      <c r="C6" s="67"/>
      <c r="D6" s="68" t="s">
        <v>25</v>
      </c>
      <c r="E6" s="68"/>
      <c r="F6" s="69">
        <f>F7</f>
        <v>30105.699999999997</v>
      </c>
      <c r="G6" s="81">
        <f>G7</f>
        <v>25959</v>
      </c>
    </row>
    <row r="7" spans="1:10" ht="15" customHeight="1" x14ac:dyDescent="0.25">
      <c r="A7" s="147" t="s">
        <v>2</v>
      </c>
      <c r="B7" s="54"/>
      <c r="C7" s="148"/>
      <c r="D7" s="124" t="s">
        <v>126</v>
      </c>
      <c r="E7" s="124"/>
      <c r="F7" s="126">
        <f>F9+F10+F13+F15+F12+F11+F14+F16</f>
        <v>30105.699999999997</v>
      </c>
      <c r="G7" s="126">
        <f>G9+G10+G13+G15+G12+G11+G14+G16</f>
        <v>25959</v>
      </c>
    </row>
    <row r="8" spans="1:10" ht="16.5" customHeight="1" x14ac:dyDescent="0.25">
      <c r="A8" s="147"/>
      <c r="B8" s="70"/>
      <c r="C8" s="149"/>
      <c r="D8" s="132"/>
      <c r="E8" s="132"/>
      <c r="F8" s="133"/>
      <c r="G8" s="133"/>
    </row>
    <row r="9" spans="1:10" x14ac:dyDescent="0.25">
      <c r="A9" s="13"/>
      <c r="B9" s="55"/>
      <c r="C9" s="67" t="s">
        <v>33</v>
      </c>
      <c r="D9" s="43" t="s">
        <v>12</v>
      </c>
      <c r="E9" s="43">
        <v>100</v>
      </c>
      <c r="F9" s="51">
        <v>1263.3</v>
      </c>
      <c r="G9" s="51">
        <v>1263.3</v>
      </c>
    </row>
    <row r="10" spans="1:10" x14ac:dyDescent="0.25">
      <c r="A10" s="14"/>
      <c r="B10" s="55"/>
      <c r="C10" s="67" t="s">
        <v>33</v>
      </c>
      <c r="D10" s="43" t="s">
        <v>12</v>
      </c>
      <c r="E10" s="43">
        <v>200</v>
      </c>
      <c r="F10" s="51">
        <v>623.70000000000005</v>
      </c>
      <c r="G10" s="51">
        <v>623.70000000000005</v>
      </c>
    </row>
    <row r="11" spans="1:10" s="1" customFormat="1" ht="15.6" hidden="1" customHeight="1" x14ac:dyDescent="0.25">
      <c r="A11" s="19"/>
      <c r="B11" s="54"/>
      <c r="C11" s="67" t="s">
        <v>84</v>
      </c>
      <c r="D11" s="58" t="s">
        <v>72</v>
      </c>
      <c r="E11" s="60">
        <v>200</v>
      </c>
      <c r="F11" s="52"/>
      <c r="G11" s="52"/>
    </row>
    <row r="12" spans="1:10" s="1" customFormat="1" x14ac:dyDescent="0.25">
      <c r="A12" s="16"/>
      <c r="B12" s="54"/>
      <c r="C12" s="67" t="s">
        <v>84</v>
      </c>
      <c r="D12" s="58" t="s">
        <v>12</v>
      </c>
      <c r="E12" s="60">
        <v>200</v>
      </c>
      <c r="F12" s="52">
        <v>5536.4</v>
      </c>
      <c r="G12" s="52">
        <v>5536.4</v>
      </c>
      <c r="H12" s="7"/>
      <c r="I12" s="8"/>
      <c r="J12" s="8"/>
    </row>
    <row r="13" spans="1:10" s="1" customFormat="1" x14ac:dyDescent="0.25">
      <c r="A13" s="17"/>
      <c r="B13" s="71" t="s">
        <v>109</v>
      </c>
      <c r="C13" s="80" t="s">
        <v>84</v>
      </c>
      <c r="D13" s="58" t="s">
        <v>103</v>
      </c>
      <c r="E13" s="60">
        <v>200</v>
      </c>
      <c r="F13" s="52">
        <v>10933.4</v>
      </c>
      <c r="G13" s="52">
        <v>6786.7</v>
      </c>
    </row>
    <row r="14" spans="1:10" s="1" customFormat="1" x14ac:dyDescent="0.25">
      <c r="A14" s="17"/>
      <c r="B14" s="54"/>
      <c r="C14" s="80" t="s">
        <v>84</v>
      </c>
      <c r="D14" s="60" t="s">
        <v>103</v>
      </c>
      <c r="E14" s="60">
        <v>200</v>
      </c>
      <c r="F14" s="52">
        <v>2758.6</v>
      </c>
      <c r="G14" s="52">
        <v>2758.6</v>
      </c>
      <c r="I14" s="118"/>
    </row>
    <row r="15" spans="1:10" s="1" customFormat="1" x14ac:dyDescent="0.25">
      <c r="A15" s="14"/>
      <c r="B15" s="78" t="s">
        <v>109</v>
      </c>
      <c r="C15" s="80" t="s">
        <v>84</v>
      </c>
      <c r="D15" s="58" t="s">
        <v>103</v>
      </c>
      <c r="E15" s="60">
        <v>400</v>
      </c>
      <c r="F15" s="52">
        <v>6362.3</v>
      </c>
      <c r="G15" s="52">
        <v>6362.3</v>
      </c>
      <c r="I15" s="118"/>
    </row>
    <row r="16" spans="1:10" s="1" customFormat="1" x14ac:dyDescent="0.25">
      <c r="A16" s="62"/>
      <c r="B16" s="55"/>
      <c r="C16" s="80" t="s">
        <v>84</v>
      </c>
      <c r="D16" s="60" t="s">
        <v>103</v>
      </c>
      <c r="E16" s="60">
        <v>400</v>
      </c>
      <c r="F16" s="51">
        <v>2628</v>
      </c>
      <c r="G16" s="51">
        <v>2628</v>
      </c>
    </row>
    <row r="17" spans="1:7" ht="33" customHeight="1" x14ac:dyDescent="0.25">
      <c r="A17" s="25" t="s">
        <v>3</v>
      </c>
      <c r="B17" s="73"/>
      <c r="C17" s="67"/>
      <c r="D17" s="68" t="s">
        <v>13</v>
      </c>
      <c r="E17" s="68"/>
      <c r="F17" s="69">
        <f>F18+F19+F25+F32+F39+F43+F44+F48</f>
        <v>6745.4</v>
      </c>
      <c r="G17" s="81">
        <f>G18+G19+G25+G32+G39+G43+G44+G48</f>
        <v>6745.4</v>
      </c>
    </row>
    <row r="18" spans="1:7" ht="32.25" customHeight="1" x14ac:dyDescent="0.25">
      <c r="A18" s="23" t="s">
        <v>28</v>
      </c>
      <c r="B18" s="55"/>
      <c r="C18" s="67" t="s">
        <v>34</v>
      </c>
      <c r="D18" s="43" t="s">
        <v>14</v>
      </c>
      <c r="E18" s="43">
        <v>100</v>
      </c>
      <c r="F18" s="51">
        <v>1046.3</v>
      </c>
      <c r="G18" s="51">
        <v>1046.3</v>
      </c>
    </row>
    <row r="19" spans="1:7" ht="21" customHeight="1" x14ac:dyDescent="0.25">
      <c r="A19" s="128" t="s">
        <v>4</v>
      </c>
      <c r="B19" s="54"/>
      <c r="C19" s="130"/>
      <c r="D19" s="124" t="s">
        <v>37</v>
      </c>
      <c r="E19" s="124"/>
      <c r="F19" s="126">
        <f>F21+F22+F24+F23</f>
        <v>1941.7</v>
      </c>
      <c r="G19" s="126">
        <f>G21+G22+G24+G23</f>
        <v>1941.7</v>
      </c>
    </row>
    <row r="20" spans="1:7" ht="0.75" customHeight="1" x14ac:dyDescent="0.25">
      <c r="A20" s="129"/>
      <c r="B20" s="70"/>
      <c r="C20" s="131"/>
      <c r="D20" s="132"/>
      <c r="E20" s="132"/>
      <c r="F20" s="133"/>
      <c r="G20" s="133"/>
    </row>
    <row r="21" spans="1:7" x14ac:dyDescent="0.25">
      <c r="A21" s="20"/>
      <c r="B21" s="70"/>
      <c r="C21" s="83" t="s">
        <v>35</v>
      </c>
      <c r="D21" s="43" t="s">
        <v>15</v>
      </c>
      <c r="E21" s="43">
        <v>100</v>
      </c>
      <c r="F21" s="51">
        <v>540.5</v>
      </c>
      <c r="G21" s="51">
        <v>540.5</v>
      </c>
    </row>
    <row r="22" spans="1:7" x14ac:dyDescent="0.25">
      <c r="A22" s="21"/>
      <c r="B22" s="70"/>
      <c r="C22" s="83" t="s">
        <v>35</v>
      </c>
      <c r="D22" s="43" t="s">
        <v>15</v>
      </c>
      <c r="E22" s="43">
        <v>200</v>
      </c>
      <c r="F22" s="51">
        <v>446.2</v>
      </c>
      <c r="G22" s="51">
        <v>446.2</v>
      </c>
    </row>
    <row r="23" spans="1:7" s="1" customFormat="1" x14ac:dyDescent="0.25">
      <c r="A23" s="21" t="s">
        <v>129</v>
      </c>
      <c r="B23" s="158" t="s">
        <v>109</v>
      </c>
      <c r="C23" s="159" t="s">
        <v>35</v>
      </c>
      <c r="D23" s="152" t="s">
        <v>117</v>
      </c>
      <c r="E23" s="152">
        <v>200</v>
      </c>
      <c r="F23" s="153">
        <v>955</v>
      </c>
      <c r="G23" s="153">
        <v>955</v>
      </c>
    </row>
    <row r="24" spans="1:7" x14ac:dyDescent="0.25">
      <c r="A24" s="20"/>
      <c r="B24" s="70"/>
      <c r="C24" s="83" t="s">
        <v>35</v>
      </c>
      <c r="D24" s="43" t="s">
        <v>15</v>
      </c>
      <c r="E24" s="43">
        <v>800</v>
      </c>
      <c r="F24" s="51"/>
      <c r="G24" s="51"/>
    </row>
    <row r="25" spans="1:7" ht="15" customHeight="1" x14ac:dyDescent="0.25">
      <c r="A25" s="142" t="s">
        <v>5</v>
      </c>
      <c r="B25" s="54"/>
      <c r="C25" s="130"/>
      <c r="D25" s="124" t="s">
        <v>36</v>
      </c>
      <c r="E25" s="124"/>
      <c r="F25" s="126">
        <f>F27+F28+F31+F29+F30</f>
        <v>3138.3</v>
      </c>
      <c r="G25" s="126">
        <f>G27+G28+G31+G29+G30</f>
        <v>3138.3</v>
      </c>
    </row>
    <row r="26" spans="1:7" ht="5.45" hidden="1" customHeight="1" x14ac:dyDescent="0.25">
      <c r="A26" s="142"/>
      <c r="B26" s="70"/>
      <c r="C26" s="131"/>
      <c r="D26" s="132"/>
      <c r="E26" s="132"/>
      <c r="F26" s="133"/>
      <c r="G26" s="133"/>
    </row>
    <row r="27" spans="1:7" x14ac:dyDescent="0.25">
      <c r="A27" s="23"/>
      <c r="B27" s="55"/>
      <c r="C27" s="67" t="s">
        <v>38</v>
      </c>
      <c r="D27" s="43" t="s">
        <v>29</v>
      </c>
      <c r="E27" s="43">
        <v>100</v>
      </c>
      <c r="F27" s="57">
        <v>2414.1</v>
      </c>
      <c r="G27" s="57">
        <v>2414.1</v>
      </c>
    </row>
    <row r="28" spans="1:7" x14ac:dyDescent="0.25">
      <c r="A28" s="23"/>
      <c r="B28" s="55"/>
      <c r="C28" s="67" t="s">
        <v>38</v>
      </c>
      <c r="D28" s="43" t="s">
        <v>29</v>
      </c>
      <c r="E28" s="43">
        <v>200</v>
      </c>
      <c r="F28" s="57">
        <v>654.9</v>
      </c>
      <c r="G28" s="57">
        <v>654.9</v>
      </c>
    </row>
    <row r="29" spans="1:7" s="1" customFormat="1" ht="15.6" hidden="1" customHeight="1" x14ac:dyDescent="0.25">
      <c r="A29" s="23"/>
      <c r="B29" s="55"/>
      <c r="C29" s="67" t="s">
        <v>38</v>
      </c>
      <c r="D29" s="43" t="s">
        <v>29</v>
      </c>
      <c r="E29" s="43">
        <v>200</v>
      </c>
      <c r="F29" s="57"/>
      <c r="G29" s="57"/>
    </row>
    <row r="30" spans="1:7" s="1" customFormat="1" x14ac:dyDescent="0.25">
      <c r="A30" s="56"/>
      <c r="B30" s="55"/>
      <c r="C30" s="67" t="s">
        <v>38</v>
      </c>
      <c r="D30" s="43" t="s">
        <v>29</v>
      </c>
      <c r="E30" s="43">
        <v>800</v>
      </c>
      <c r="F30" s="57">
        <v>60</v>
      </c>
      <c r="G30" s="57">
        <v>60</v>
      </c>
    </row>
    <row r="31" spans="1:7" x14ac:dyDescent="0.25">
      <c r="A31" s="23"/>
      <c r="B31" s="55"/>
      <c r="C31" s="67" t="s">
        <v>38</v>
      </c>
      <c r="D31" s="43" t="s">
        <v>39</v>
      </c>
      <c r="E31" s="43">
        <v>800</v>
      </c>
      <c r="F31" s="57">
        <v>9.3000000000000007</v>
      </c>
      <c r="G31" s="57">
        <v>9.3000000000000007</v>
      </c>
    </row>
    <row r="32" spans="1:7" ht="16.350000000000001" customHeight="1" x14ac:dyDescent="0.25">
      <c r="A32" s="142" t="s">
        <v>6</v>
      </c>
      <c r="B32" s="54"/>
      <c r="C32" s="130"/>
      <c r="D32" s="124" t="s">
        <v>40</v>
      </c>
      <c r="E32" s="124"/>
      <c r="F32" s="144">
        <f>F35+F36+F37+F38</f>
        <v>123</v>
      </c>
      <c r="G32" s="144">
        <f>G35+G36+G37+G38</f>
        <v>123</v>
      </c>
    </row>
    <row r="33" spans="1:7" ht="3" hidden="1" customHeight="1" x14ac:dyDescent="0.25">
      <c r="A33" s="142"/>
      <c r="B33" s="72"/>
      <c r="C33" s="143"/>
      <c r="D33" s="125"/>
      <c r="E33" s="125"/>
      <c r="F33" s="144"/>
      <c r="G33" s="144"/>
    </row>
    <row r="34" spans="1:7" ht="2.25" hidden="1" customHeight="1" x14ac:dyDescent="0.25">
      <c r="A34" s="142"/>
      <c r="B34" s="70"/>
      <c r="C34" s="131"/>
      <c r="D34" s="132"/>
      <c r="E34" s="132"/>
      <c r="F34" s="144"/>
      <c r="G34" s="144"/>
    </row>
    <row r="35" spans="1:7" x14ac:dyDescent="0.25">
      <c r="A35" s="15"/>
      <c r="B35" s="54"/>
      <c r="C35" s="80" t="s">
        <v>41</v>
      </c>
      <c r="D35" s="43" t="s">
        <v>16</v>
      </c>
      <c r="E35" s="60">
        <v>800</v>
      </c>
      <c r="F35" s="52"/>
      <c r="G35" s="52"/>
    </row>
    <row r="36" spans="1:7" x14ac:dyDescent="0.25">
      <c r="A36" s="15"/>
      <c r="B36" s="54"/>
      <c r="C36" s="80" t="s">
        <v>42</v>
      </c>
      <c r="D36" s="43" t="s">
        <v>18</v>
      </c>
      <c r="E36" s="60">
        <v>700</v>
      </c>
      <c r="F36" s="52"/>
      <c r="G36" s="52"/>
    </row>
    <row r="37" spans="1:7" x14ac:dyDescent="0.25">
      <c r="A37" s="15"/>
      <c r="B37" s="54"/>
      <c r="C37" s="80" t="s">
        <v>35</v>
      </c>
      <c r="D37" s="43" t="s">
        <v>17</v>
      </c>
      <c r="E37" s="60">
        <v>500</v>
      </c>
      <c r="F37" s="52">
        <v>122</v>
      </c>
      <c r="G37" s="52">
        <v>122</v>
      </c>
    </row>
    <row r="38" spans="1:7" s="1" customFormat="1" x14ac:dyDescent="0.25">
      <c r="A38" s="15"/>
      <c r="B38" s="54"/>
      <c r="C38" s="80" t="s">
        <v>48</v>
      </c>
      <c r="D38" s="58" t="s">
        <v>17</v>
      </c>
      <c r="E38" s="60">
        <v>500</v>
      </c>
      <c r="F38" s="52">
        <v>1</v>
      </c>
      <c r="G38" s="52">
        <v>1</v>
      </c>
    </row>
    <row r="39" spans="1:7" ht="15" customHeight="1" x14ac:dyDescent="0.25">
      <c r="A39" s="134" t="s">
        <v>10</v>
      </c>
      <c r="B39" s="75"/>
      <c r="C39" s="136"/>
      <c r="D39" s="124" t="s">
        <v>43</v>
      </c>
      <c r="E39" s="124"/>
      <c r="F39" s="126">
        <f>F41+F42</f>
        <v>14</v>
      </c>
      <c r="G39" s="126">
        <f>G41+G42</f>
        <v>14</v>
      </c>
    </row>
    <row r="40" spans="1:7" ht="15" customHeight="1" x14ac:dyDescent="0.25">
      <c r="A40" s="135"/>
      <c r="B40" s="76"/>
      <c r="C40" s="137"/>
      <c r="D40" s="132"/>
      <c r="E40" s="132"/>
      <c r="F40" s="133"/>
      <c r="G40" s="133"/>
    </row>
    <row r="41" spans="1:7" x14ac:dyDescent="0.25">
      <c r="A41" s="24"/>
      <c r="B41" s="76"/>
      <c r="C41" s="110" t="s">
        <v>44</v>
      </c>
      <c r="D41" s="43" t="s">
        <v>45</v>
      </c>
      <c r="E41" s="63">
        <v>200</v>
      </c>
      <c r="F41" s="77">
        <v>14</v>
      </c>
      <c r="G41" s="77">
        <v>14</v>
      </c>
    </row>
    <row r="42" spans="1:7" x14ac:dyDescent="0.25">
      <c r="A42" s="24"/>
      <c r="B42" s="76"/>
      <c r="C42" s="110" t="s">
        <v>46</v>
      </c>
      <c r="D42" s="43" t="s">
        <v>19</v>
      </c>
      <c r="E42" s="63">
        <v>200</v>
      </c>
      <c r="F42" s="77"/>
      <c r="G42" s="77"/>
    </row>
    <row r="43" spans="1:7" x14ac:dyDescent="0.25">
      <c r="A43" s="23" t="s">
        <v>7</v>
      </c>
      <c r="B43" s="55"/>
      <c r="C43" s="67" t="s">
        <v>47</v>
      </c>
      <c r="D43" s="43" t="s">
        <v>20</v>
      </c>
      <c r="E43" s="43">
        <v>300</v>
      </c>
      <c r="F43" s="51">
        <v>83.4</v>
      </c>
      <c r="G43" s="51">
        <v>83.4</v>
      </c>
    </row>
    <row r="44" spans="1:7" ht="30.75" customHeight="1" x14ac:dyDescent="0.25">
      <c r="A44" s="23" t="s">
        <v>58</v>
      </c>
      <c r="B44" s="55"/>
      <c r="C44" s="67"/>
      <c r="D44" s="43" t="s">
        <v>118</v>
      </c>
      <c r="E44" s="43"/>
      <c r="F44" s="53">
        <f>F45+F47+F46</f>
        <v>299.7</v>
      </c>
      <c r="G44" s="74">
        <f>G45+G47+G46</f>
        <v>299.7</v>
      </c>
    </row>
    <row r="45" spans="1:7" s="5" customFormat="1" x14ac:dyDescent="0.25">
      <c r="A45" s="160" t="s">
        <v>128</v>
      </c>
      <c r="B45" s="154" t="s">
        <v>109</v>
      </c>
      <c r="C45" s="155" t="s">
        <v>59</v>
      </c>
      <c r="D45" s="152" t="s">
        <v>96</v>
      </c>
      <c r="E45" s="152">
        <v>100</v>
      </c>
      <c r="F45" s="153">
        <v>199.9</v>
      </c>
      <c r="G45" s="153">
        <v>199.9</v>
      </c>
    </row>
    <row r="46" spans="1:7" s="5" customFormat="1" x14ac:dyDescent="0.25">
      <c r="A46" s="22"/>
      <c r="B46" s="157" t="s">
        <v>110</v>
      </c>
      <c r="C46" s="155" t="s">
        <v>59</v>
      </c>
      <c r="D46" s="152" t="s">
        <v>96</v>
      </c>
      <c r="E46" s="152">
        <v>100</v>
      </c>
      <c r="F46" s="153">
        <v>99.8</v>
      </c>
      <c r="G46" s="153">
        <v>99.8</v>
      </c>
    </row>
    <row r="47" spans="1:7" s="1" customFormat="1" x14ac:dyDescent="0.25">
      <c r="A47" s="23"/>
      <c r="B47" s="55"/>
      <c r="C47" s="67" t="s">
        <v>59</v>
      </c>
      <c r="D47" s="43" t="s">
        <v>60</v>
      </c>
      <c r="E47" s="43">
        <v>200</v>
      </c>
      <c r="F47" s="51"/>
      <c r="G47" s="51"/>
    </row>
    <row r="48" spans="1:7" ht="33.950000000000003" customHeight="1" x14ac:dyDescent="0.25">
      <c r="A48" s="23" t="s">
        <v>11</v>
      </c>
      <c r="B48" s="55"/>
      <c r="C48" s="67"/>
      <c r="D48" s="43" t="s">
        <v>49</v>
      </c>
      <c r="E48" s="43"/>
      <c r="F48" s="53">
        <f>F49+F50</f>
        <v>99</v>
      </c>
      <c r="G48" s="74">
        <f>G49+G50</f>
        <v>99</v>
      </c>
    </row>
    <row r="49" spans="1:7" x14ac:dyDescent="0.25">
      <c r="A49" s="14"/>
      <c r="B49" s="78" t="s">
        <v>111</v>
      </c>
      <c r="C49" s="67" t="s">
        <v>50</v>
      </c>
      <c r="D49" s="43" t="s">
        <v>21</v>
      </c>
      <c r="E49" s="43">
        <v>100</v>
      </c>
      <c r="F49" s="51">
        <v>92.4</v>
      </c>
      <c r="G49" s="51">
        <v>92.4</v>
      </c>
    </row>
    <row r="50" spans="1:7" x14ac:dyDescent="0.25">
      <c r="A50" s="23"/>
      <c r="B50" s="78" t="s">
        <v>111</v>
      </c>
      <c r="C50" s="67" t="s">
        <v>50</v>
      </c>
      <c r="D50" s="43" t="s">
        <v>21</v>
      </c>
      <c r="E50" s="43">
        <v>200</v>
      </c>
      <c r="F50" s="51">
        <v>6.6</v>
      </c>
      <c r="G50" s="51">
        <v>6.6</v>
      </c>
    </row>
    <row r="51" spans="1:7" ht="15" customHeight="1" x14ac:dyDescent="0.25">
      <c r="A51" s="138" t="s">
        <v>8</v>
      </c>
      <c r="B51" s="79"/>
      <c r="C51" s="130"/>
      <c r="D51" s="139" t="s">
        <v>22</v>
      </c>
      <c r="E51" s="139"/>
      <c r="F51" s="141">
        <f>F53+F60+F65+F72+F75+F76+F80+F88+F89</f>
        <v>3970.1</v>
      </c>
      <c r="G51" s="141">
        <f>G53+G60+G65+G72+G75+G76+G80+G88+G89</f>
        <v>3970.1</v>
      </c>
    </row>
    <row r="52" spans="1:7" ht="4.5" customHeight="1" x14ac:dyDescent="0.25">
      <c r="A52" s="138"/>
      <c r="B52" s="82"/>
      <c r="C52" s="131"/>
      <c r="D52" s="140"/>
      <c r="E52" s="140"/>
      <c r="F52" s="141"/>
      <c r="G52" s="141"/>
    </row>
    <row r="53" spans="1:7" ht="15" hidden="1" customHeight="1" x14ac:dyDescent="0.25">
      <c r="A53" s="119"/>
      <c r="B53" s="75"/>
      <c r="C53" s="122"/>
      <c r="D53" s="124" t="s">
        <v>51</v>
      </c>
      <c r="E53" s="124"/>
      <c r="F53" s="126">
        <f>F56+F57+F59+F58</f>
        <v>0</v>
      </c>
      <c r="G53" s="126">
        <f>G56+G57+G59+G58</f>
        <v>0</v>
      </c>
    </row>
    <row r="54" spans="1:7" ht="15" hidden="1" customHeight="1" x14ac:dyDescent="0.25">
      <c r="A54" s="120"/>
      <c r="B54" s="84"/>
      <c r="C54" s="123"/>
      <c r="D54" s="125"/>
      <c r="E54" s="125"/>
      <c r="F54" s="127"/>
      <c r="G54" s="127"/>
    </row>
    <row r="55" spans="1:7" ht="15.95" hidden="1" customHeight="1" x14ac:dyDescent="0.25">
      <c r="A55" s="121"/>
      <c r="B55" s="84"/>
      <c r="C55" s="111"/>
      <c r="D55" s="125"/>
      <c r="E55" s="61"/>
      <c r="F55" s="127"/>
      <c r="G55" s="127"/>
    </row>
    <row r="56" spans="1:7" ht="15.6" hidden="1" customHeight="1" x14ac:dyDescent="0.25">
      <c r="A56" s="26"/>
      <c r="B56" s="85"/>
      <c r="C56" s="112" t="s">
        <v>52</v>
      </c>
      <c r="D56" s="43" t="s">
        <v>26</v>
      </c>
      <c r="E56" s="43">
        <v>200</v>
      </c>
      <c r="F56" s="51"/>
      <c r="G56" s="51"/>
    </row>
    <row r="57" spans="1:7" ht="15.6" hidden="1" customHeight="1" x14ac:dyDescent="0.25">
      <c r="A57" s="27" t="s">
        <v>104</v>
      </c>
      <c r="B57" s="85"/>
      <c r="C57" s="112" t="s">
        <v>52</v>
      </c>
      <c r="D57" s="43" t="s">
        <v>27</v>
      </c>
      <c r="E57" s="43">
        <v>200</v>
      </c>
      <c r="F57" s="51"/>
      <c r="G57" s="51"/>
    </row>
    <row r="58" spans="1:7" s="1" customFormat="1" ht="15.6" hidden="1" customHeight="1" x14ac:dyDescent="0.25">
      <c r="A58" s="28" t="s">
        <v>83</v>
      </c>
      <c r="B58" s="86"/>
      <c r="C58" s="112" t="s">
        <v>52</v>
      </c>
      <c r="D58" s="43" t="s">
        <v>27</v>
      </c>
      <c r="E58" s="43">
        <v>200</v>
      </c>
      <c r="F58" s="52"/>
      <c r="G58" s="52"/>
    </row>
    <row r="59" spans="1:7" s="1" customFormat="1" ht="15.6" hidden="1" customHeight="1" x14ac:dyDescent="0.25">
      <c r="A59" s="28"/>
      <c r="B59" s="86"/>
      <c r="C59" s="113" t="s">
        <v>52</v>
      </c>
      <c r="D59" s="43" t="s">
        <v>73</v>
      </c>
      <c r="E59" s="60">
        <v>200</v>
      </c>
      <c r="F59" s="52"/>
      <c r="G59" s="52"/>
    </row>
    <row r="60" spans="1:7" ht="15" customHeight="1" x14ac:dyDescent="0.25">
      <c r="A60" s="128" t="s">
        <v>97</v>
      </c>
      <c r="B60" s="54"/>
      <c r="C60" s="130"/>
      <c r="D60" s="124" t="s">
        <v>61</v>
      </c>
      <c r="E60" s="124"/>
      <c r="F60" s="126">
        <f>F62+F63+F64</f>
        <v>837.19999999999993</v>
      </c>
      <c r="G60" s="126">
        <f>G62+G63+G64</f>
        <v>837.19999999999993</v>
      </c>
    </row>
    <row r="61" spans="1:7" ht="2.25" customHeight="1" x14ac:dyDescent="0.25">
      <c r="A61" s="129"/>
      <c r="B61" s="70"/>
      <c r="C61" s="131"/>
      <c r="D61" s="132"/>
      <c r="E61" s="132"/>
      <c r="F61" s="133"/>
      <c r="G61" s="133"/>
    </row>
    <row r="62" spans="1:7" x14ac:dyDescent="0.25">
      <c r="A62" s="14"/>
      <c r="B62" s="55"/>
      <c r="C62" s="67" t="s">
        <v>54</v>
      </c>
      <c r="D62" s="43" t="s">
        <v>23</v>
      </c>
      <c r="E62" s="43">
        <v>200</v>
      </c>
      <c r="F62" s="51">
        <v>766.8</v>
      </c>
      <c r="G62" s="51">
        <v>766.8</v>
      </c>
    </row>
    <row r="63" spans="1:7" x14ac:dyDescent="0.25">
      <c r="A63" s="160" t="s">
        <v>130</v>
      </c>
      <c r="B63" s="154" t="s">
        <v>109</v>
      </c>
      <c r="C63" s="155" t="s">
        <v>54</v>
      </c>
      <c r="D63" s="152" t="s">
        <v>30</v>
      </c>
      <c r="E63" s="152">
        <v>200</v>
      </c>
      <c r="F63" s="153">
        <v>64</v>
      </c>
      <c r="G63" s="153">
        <v>64</v>
      </c>
    </row>
    <row r="64" spans="1:7" s="1" customFormat="1" x14ac:dyDescent="0.25">
      <c r="A64" s="17"/>
      <c r="B64" s="156" t="s">
        <v>110</v>
      </c>
      <c r="C64" s="155" t="s">
        <v>54</v>
      </c>
      <c r="D64" s="152" t="s">
        <v>30</v>
      </c>
      <c r="E64" s="152">
        <v>200</v>
      </c>
      <c r="F64" s="153">
        <v>6.4</v>
      </c>
      <c r="G64" s="153">
        <v>6.4</v>
      </c>
    </row>
    <row r="65" spans="1:7" x14ac:dyDescent="0.25">
      <c r="A65" s="19" t="s">
        <v>98</v>
      </c>
      <c r="B65" s="54"/>
      <c r="C65" s="80"/>
      <c r="D65" s="43" t="s">
        <v>53</v>
      </c>
      <c r="E65" s="43"/>
      <c r="F65" s="53">
        <f>F66+F68+F69+F71+F67+F70</f>
        <v>2793.3</v>
      </c>
      <c r="G65" s="74">
        <f>G66+G68+G69+G71+G67+G70</f>
        <v>2793.3</v>
      </c>
    </row>
    <row r="66" spans="1:7" x14ac:dyDescent="0.25">
      <c r="A66" s="16"/>
      <c r="B66" s="54"/>
      <c r="C66" s="80" t="s">
        <v>54</v>
      </c>
      <c r="D66" s="43" t="s">
        <v>24</v>
      </c>
      <c r="E66" s="43">
        <v>200</v>
      </c>
      <c r="F66" s="51">
        <v>1393.3</v>
      </c>
      <c r="G66" s="51">
        <v>1393.3</v>
      </c>
    </row>
    <row r="67" spans="1:7" s="1" customFormat="1" x14ac:dyDescent="0.25">
      <c r="A67" s="16"/>
      <c r="B67" s="54"/>
      <c r="C67" s="80" t="s">
        <v>54</v>
      </c>
      <c r="D67" s="43" t="s">
        <v>114</v>
      </c>
      <c r="E67" s="43">
        <v>200</v>
      </c>
      <c r="F67" s="51">
        <v>200</v>
      </c>
      <c r="G67" s="51">
        <v>200</v>
      </c>
    </row>
    <row r="68" spans="1:7" ht="21" customHeight="1" x14ac:dyDescent="0.25">
      <c r="A68" s="19"/>
      <c r="B68" s="54"/>
      <c r="C68" s="80" t="s">
        <v>54</v>
      </c>
      <c r="D68" s="43" t="s">
        <v>74</v>
      </c>
      <c r="E68" s="43">
        <v>200</v>
      </c>
      <c r="F68" s="51"/>
      <c r="G68" s="51"/>
    </row>
    <row r="69" spans="1:7" s="1" customFormat="1" ht="21" hidden="1" customHeight="1" x14ac:dyDescent="0.25">
      <c r="A69" s="17"/>
      <c r="B69" s="54"/>
      <c r="C69" s="80" t="s">
        <v>54</v>
      </c>
      <c r="D69" s="43" t="s">
        <v>80</v>
      </c>
      <c r="E69" s="43">
        <v>200</v>
      </c>
      <c r="F69" s="51"/>
      <c r="G69" s="51"/>
    </row>
    <row r="70" spans="1:7" s="1" customFormat="1" ht="21" customHeight="1" x14ac:dyDescent="0.25">
      <c r="A70" s="18" t="s">
        <v>131</v>
      </c>
      <c r="B70" s="150" t="s">
        <v>109</v>
      </c>
      <c r="C70" s="151" t="s">
        <v>54</v>
      </c>
      <c r="D70" s="152" t="s">
        <v>119</v>
      </c>
      <c r="E70" s="152">
        <v>200</v>
      </c>
      <c r="F70" s="153">
        <v>200</v>
      </c>
      <c r="G70" s="153">
        <v>200</v>
      </c>
    </row>
    <row r="71" spans="1:7" s="1" customFormat="1" ht="21" customHeight="1" x14ac:dyDescent="0.25">
      <c r="A71" s="18" t="s">
        <v>131</v>
      </c>
      <c r="B71" s="150" t="s">
        <v>109</v>
      </c>
      <c r="C71" s="151" t="s">
        <v>54</v>
      </c>
      <c r="D71" s="152" t="s">
        <v>120</v>
      </c>
      <c r="E71" s="152">
        <v>200</v>
      </c>
      <c r="F71" s="153">
        <v>1000</v>
      </c>
      <c r="G71" s="153">
        <v>1000</v>
      </c>
    </row>
    <row r="72" spans="1:7" ht="28.5" customHeight="1" x14ac:dyDescent="0.25">
      <c r="A72" s="23" t="s">
        <v>99</v>
      </c>
      <c r="B72" s="55"/>
      <c r="C72" s="67"/>
      <c r="D72" s="43" t="s">
        <v>121</v>
      </c>
      <c r="E72" s="43"/>
      <c r="F72" s="87">
        <f>F73+F74</f>
        <v>15.7</v>
      </c>
      <c r="G72" s="87">
        <f>G73+G74</f>
        <v>15.7</v>
      </c>
    </row>
    <row r="73" spans="1:7" s="1" customFormat="1" x14ac:dyDescent="0.25">
      <c r="A73" s="23"/>
      <c r="B73" s="55"/>
      <c r="C73" s="67" t="s">
        <v>54</v>
      </c>
      <c r="D73" s="43" t="s">
        <v>55</v>
      </c>
      <c r="E73" s="43">
        <v>200</v>
      </c>
      <c r="F73" s="51">
        <v>15.7</v>
      </c>
      <c r="G73" s="51">
        <v>15.7</v>
      </c>
    </row>
    <row r="74" spans="1:7" s="1" customFormat="1" x14ac:dyDescent="0.25">
      <c r="A74" s="23"/>
      <c r="B74" s="55"/>
      <c r="C74" s="67" t="s">
        <v>54</v>
      </c>
      <c r="D74" s="43" t="s">
        <v>62</v>
      </c>
      <c r="E74" s="43">
        <v>200</v>
      </c>
      <c r="F74" s="51"/>
      <c r="G74" s="51"/>
    </row>
    <row r="75" spans="1:7" ht="31.5" x14ac:dyDescent="0.25">
      <c r="A75" s="23" t="s">
        <v>100</v>
      </c>
      <c r="B75" s="55"/>
      <c r="C75" s="67" t="s">
        <v>54</v>
      </c>
      <c r="D75" s="43" t="s">
        <v>56</v>
      </c>
      <c r="E75" s="43">
        <v>200</v>
      </c>
      <c r="F75" s="51">
        <v>153.30000000000001</v>
      </c>
      <c r="G75" s="51">
        <v>153.30000000000001</v>
      </c>
    </row>
    <row r="76" spans="1:7" ht="18" customHeight="1" x14ac:dyDescent="0.25">
      <c r="A76" s="23" t="s">
        <v>101</v>
      </c>
      <c r="B76" s="55"/>
      <c r="C76" s="67"/>
      <c r="D76" s="43" t="s">
        <v>122</v>
      </c>
      <c r="E76" s="43">
        <v>200</v>
      </c>
      <c r="F76" s="53">
        <f>F77+F78+F79</f>
        <v>66</v>
      </c>
      <c r="G76" s="74">
        <f>G77+G78+G79</f>
        <v>66</v>
      </c>
    </row>
    <row r="77" spans="1:7" s="1" customFormat="1" x14ac:dyDescent="0.25">
      <c r="A77" s="23"/>
      <c r="B77" s="55"/>
      <c r="C77" s="67" t="s">
        <v>66</v>
      </c>
      <c r="D77" s="43" t="s">
        <v>75</v>
      </c>
      <c r="E77" s="43">
        <v>200</v>
      </c>
      <c r="F77" s="51">
        <v>66</v>
      </c>
      <c r="G77" s="51">
        <v>66</v>
      </c>
    </row>
    <row r="78" spans="1:7" s="1" customFormat="1" ht="15.6" hidden="1" customHeight="1" x14ac:dyDescent="0.25">
      <c r="A78" s="22"/>
      <c r="B78" s="55"/>
      <c r="C78" s="67" t="s">
        <v>66</v>
      </c>
      <c r="D78" s="43" t="s">
        <v>95</v>
      </c>
      <c r="E78" s="43">
        <v>400</v>
      </c>
      <c r="F78" s="51"/>
      <c r="G78" s="51"/>
    </row>
    <row r="79" spans="1:7" s="1" customFormat="1" ht="15.6" hidden="1" customHeight="1" x14ac:dyDescent="0.25">
      <c r="A79" s="22"/>
      <c r="B79" s="55"/>
      <c r="C79" s="67" t="s">
        <v>66</v>
      </c>
      <c r="D79" s="43" t="s">
        <v>95</v>
      </c>
      <c r="E79" s="43">
        <v>400</v>
      </c>
      <c r="F79" s="51"/>
      <c r="G79" s="51"/>
    </row>
    <row r="80" spans="1:7" s="1" customFormat="1" x14ac:dyDescent="0.25">
      <c r="A80" s="59" t="s">
        <v>124</v>
      </c>
      <c r="B80" s="55"/>
      <c r="C80" s="67"/>
      <c r="D80" s="43" t="s">
        <v>65</v>
      </c>
      <c r="E80" s="43"/>
      <c r="F80" s="87">
        <f>F81+F82+F83+F84+F85+F86+F87</f>
        <v>104.6</v>
      </c>
      <c r="G80" s="87">
        <f>G81+G82+G83+G84+G85+G86+G87</f>
        <v>104.6</v>
      </c>
    </row>
    <row r="81" spans="1:7" x14ac:dyDescent="0.25">
      <c r="A81" s="23"/>
      <c r="B81" s="55"/>
      <c r="C81" s="67" t="s">
        <v>48</v>
      </c>
      <c r="D81" s="43" t="s">
        <v>76</v>
      </c>
      <c r="E81" s="43">
        <v>200</v>
      </c>
      <c r="F81" s="51">
        <v>104.6</v>
      </c>
      <c r="G81" s="51">
        <v>104.6</v>
      </c>
    </row>
    <row r="82" spans="1:7" s="1" customFormat="1" ht="15.6" hidden="1" customHeight="1" x14ac:dyDescent="0.25">
      <c r="A82" s="29" t="s">
        <v>82</v>
      </c>
      <c r="B82" s="55"/>
      <c r="C82" s="67" t="s">
        <v>48</v>
      </c>
      <c r="D82" s="43" t="s">
        <v>68</v>
      </c>
      <c r="E82" s="43">
        <v>200</v>
      </c>
      <c r="F82" s="51"/>
      <c r="G82" s="51"/>
    </row>
    <row r="83" spans="1:7" s="1" customFormat="1" ht="15.6" hidden="1" customHeight="1" x14ac:dyDescent="0.25">
      <c r="A83" s="29" t="s">
        <v>91</v>
      </c>
      <c r="B83" s="55"/>
      <c r="C83" s="67" t="s">
        <v>48</v>
      </c>
      <c r="D83" s="43" t="s">
        <v>68</v>
      </c>
      <c r="E83" s="43">
        <v>200</v>
      </c>
      <c r="F83" s="51"/>
      <c r="G83" s="51"/>
    </row>
    <row r="84" spans="1:7" s="2" customFormat="1" ht="15.6" hidden="1" customHeight="1" x14ac:dyDescent="0.25">
      <c r="A84" s="30" t="s">
        <v>81</v>
      </c>
      <c r="B84" s="88"/>
      <c r="C84" s="114" t="s">
        <v>48</v>
      </c>
      <c r="D84" s="44" t="s">
        <v>68</v>
      </c>
      <c r="E84" s="43">
        <v>200</v>
      </c>
      <c r="F84" s="89"/>
      <c r="G84" s="89"/>
    </row>
    <row r="85" spans="1:7" s="1" customFormat="1" ht="15.6" hidden="1" customHeight="1" x14ac:dyDescent="0.25">
      <c r="A85" s="23"/>
      <c r="B85" s="55"/>
      <c r="C85" s="67" t="s">
        <v>48</v>
      </c>
      <c r="D85" s="43" t="s">
        <v>67</v>
      </c>
      <c r="E85" s="43">
        <v>500</v>
      </c>
      <c r="F85" s="51"/>
      <c r="G85" s="51"/>
    </row>
    <row r="86" spans="1:7" s="1" customFormat="1" ht="15.6" hidden="1" customHeight="1" x14ac:dyDescent="0.25">
      <c r="A86" s="29" t="s">
        <v>86</v>
      </c>
      <c r="B86" s="55"/>
      <c r="C86" s="67" t="s">
        <v>48</v>
      </c>
      <c r="D86" s="43" t="s">
        <v>87</v>
      </c>
      <c r="E86" s="43">
        <v>200</v>
      </c>
      <c r="F86" s="51"/>
      <c r="G86" s="51"/>
    </row>
    <row r="87" spans="1:7" s="2" customFormat="1" ht="15.6" hidden="1" customHeight="1" x14ac:dyDescent="0.25">
      <c r="A87" s="30" t="s">
        <v>88</v>
      </c>
      <c r="B87" s="88"/>
      <c r="C87" s="114" t="s">
        <v>48</v>
      </c>
      <c r="D87" s="44" t="s">
        <v>87</v>
      </c>
      <c r="E87" s="43">
        <v>200</v>
      </c>
      <c r="F87" s="89"/>
      <c r="G87" s="89"/>
    </row>
    <row r="88" spans="1:7" ht="15.6" hidden="1" customHeight="1" x14ac:dyDescent="0.25">
      <c r="A88" s="31" t="s">
        <v>77</v>
      </c>
      <c r="B88" s="90"/>
      <c r="C88" s="67" t="s">
        <v>48</v>
      </c>
      <c r="D88" s="43" t="s">
        <v>63</v>
      </c>
      <c r="E88" s="43">
        <v>200</v>
      </c>
      <c r="F88" s="51"/>
      <c r="G88" s="51"/>
    </row>
    <row r="89" spans="1:7" ht="17.25" customHeight="1" x14ac:dyDescent="0.25">
      <c r="A89" s="59" t="s">
        <v>125</v>
      </c>
      <c r="B89" s="91"/>
      <c r="C89" s="106"/>
      <c r="D89" s="45" t="s">
        <v>123</v>
      </c>
      <c r="E89" s="45"/>
      <c r="F89" s="53">
        <f>F90</f>
        <v>0</v>
      </c>
      <c r="G89" s="74">
        <f>G90</f>
        <v>0</v>
      </c>
    </row>
    <row r="90" spans="1:7" x14ac:dyDescent="0.25">
      <c r="A90" s="23"/>
      <c r="B90" s="91"/>
      <c r="C90" s="106" t="s">
        <v>48</v>
      </c>
      <c r="D90" s="45" t="s">
        <v>78</v>
      </c>
      <c r="E90" s="45">
        <v>200</v>
      </c>
      <c r="F90" s="51"/>
      <c r="G90" s="51"/>
    </row>
    <row r="91" spans="1:7" ht="34.5" customHeight="1" x14ac:dyDescent="0.25">
      <c r="A91" s="32" t="s">
        <v>79</v>
      </c>
      <c r="B91" s="92"/>
      <c r="C91" s="115"/>
      <c r="D91" s="109" t="s">
        <v>70</v>
      </c>
      <c r="E91" s="94"/>
      <c r="F91" s="95">
        <f>F92</f>
        <v>0</v>
      </c>
      <c r="G91" s="95">
        <f>G92</f>
        <v>0</v>
      </c>
    </row>
    <row r="92" spans="1:7" s="6" customFormat="1" ht="32.25" customHeight="1" x14ac:dyDescent="0.25">
      <c r="A92" s="33" t="s">
        <v>89</v>
      </c>
      <c r="B92" s="96"/>
      <c r="C92" s="115" t="s">
        <v>48</v>
      </c>
      <c r="D92" s="93" t="s">
        <v>69</v>
      </c>
      <c r="E92" s="47">
        <v>200</v>
      </c>
      <c r="F92" s="97"/>
      <c r="G92" s="97"/>
    </row>
    <row r="93" spans="1:7" s="1" customFormat="1" ht="50.25" hidden="1" customHeight="1" x14ac:dyDescent="0.25">
      <c r="A93" s="3" t="s">
        <v>90</v>
      </c>
      <c r="B93" s="98"/>
      <c r="C93" s="115" t="s">
        <v>48</v>
      </c>
      <c r="D93" s="99" t="s">
        <v>85</v>
      </c>
      <c r="E93" s="47">
        <v>500</v>
      </c>
      <c r="F93" s="100"/>
      <c r="G93" s="100"/>
    </row>
    <row r="94" spans="1:7" s="1" customFormat="1" ht="18.75" customHeight="1" x14ac:dyDescent="0.25">
      <c r="A94" s="34" t="s">
        <v>102</v>
      </c>
      <c r="B94" s="101"/>
      <c r="C94" s="116"/>
      <c r="D94" s="102" t="s">
        <v>92</v>
      </c>
      <c r="E94" s="94"/>
      <c r="F94" s="95">
        <f>F95+F96+F97</f>
        <v>2275.8000000000002</v>
      </c>
      <c r="G94" s="95">
        <f>G95+G96+G97</f>
        <v>2275.6999999999998</v>
      </c>
    </row>
    <row r="95" spans="1:7" s="1" customFormat="1" ht="32.25" customHeight="1" x14ac:dyDescent="0.25">
      <c r="A95" s="4" t="s">
        <v>116</v>
      </c>
      <c r="B95" s="103"/>
      <c r="C95" s="116" t="s">
        <v>52</v>
      </c>
      <c r="D95" s="35" t="s">
        <v>93</v>
      </c>
      <c r="E95" s="47">
        <v>200</v>
      </c>
      <c r="F95" s="97">
        <v>2275.8000000000002</v>
      </c>
      <c r="G95" s="97">
        <v>2275.6999999999998</v>
      </c>
    </row>
    <row r="96" spans="1:7" s="1" customFormat="1" ht="18" customHeight="1" x14ac:dyDescent="0.25">
      <c r="A96" s="4"/>
      <c r="B96" s="104" t="s">
        <v>109</v>
      </c>
      <c r="C96" s="116" t="s">
        <v>52</v>
      </c>
      <c r="D96" s="35" t="s">
        <v>94</v>
      </c>
      <c r="E96" s="47">
        <v>200</v>
      </c>
      <c r="F96" s="97"/>
      <c r="G96" s="97"/>
    </row>
    <row r="97" spans="1:7" s="1" customFormat="1" ht="20.25" customHeight="1" x14ac:dyDescent="0.25">
      <c r="A97" s="4"/>
      <c r="B97" s="103" t="s">
        <v>110</v>
      </c>
      <c r="C97" s="116" t="s">
        <v>52</v>
      </c>
      <c r="D97" s="35" t="s">
        <v>94</v>
      </c>
      <c r="E97" s="47">
        <v>200</v>
      </c>
      <c r="F97" s="97"/>
      <c r="G97" s="97"/>
    </row>
    <row r="98" spans="1:7" ht="18" customHeight="1" x14ac:dyDescent="0.25">
      <c r="A98" s="36" t="s">
        <v>71</v>
      </c>
      <c r="B98" s="105"/>
      <c r="C98" s="106" t="s">
        <v>57</v>
      </c>
      <c r="D98" s="107" t="s">
        <v>64</v>
      </c>
      <c r="E98" s="117">
        <v>800</v>
      </c>
      <c r="F98" s="108"/>
      <c r="G98" s="108"/>
    </row>
    <row r="99" spans="1:7" ht="21" customHeight="1" x14ac:dyDescent="0.25">
      <c r="A99" s="12" t="s">
        <v>105</v>
      </c>
      <c r="B99" s="66"/>
      <c r="C99" s="67"/>
      <c r="D99" s="68"/>
      <c r="E99" s="68"/>
      <c r="F99" s="69">
        <f>F6+F17+F51+F91+F98+F93+F94</f>
        <v>43097</v>
      </c>
      <c r="G99" s="69">
        <f>G6+G17+G51+G91+G98+G93+G94</f>
        <v>38950.199999999997</v>
      </c>
    </row>
    <row r="101" spans="1:7" x14ac:dyDescent="0.25">
      <c r="A101" s="9" t="s">
        <v>112</v>
      </c>
      <c r="D101" s="46" t="s">
        <v>113</v>
      </c>
    </row>
    <row r="102" spans="1:7" ht="18.75" x14ac:dyDescent="0.3">
      <c r="B102" s="161"/>
      <c r="C102" s="162"/>
      <c r="D102" s="162"/>
      <c r="E102" s="163" t="s">
        <v>111</v>
      </c>
      <c r="F102" s="164">
        <f>F48</f>
        <v>99</v>
      </c>
      <c r="G102" s="164">
        <f>G48</f>
        <v>99</v>
      </c>
    </row>
    <row r="103" spans="1:7" ht="18.75" x14ac:dyDescent="0.3">
      <c r="B103" s="161"/>
      <c r="C103" s="162"/>
      <c r="D103" s="162"/>
      <c r="E103" s="163" t="s">
        <v>109</v>
      </c>
      <c r="F103" s="164">
        <f>F13+F23+F45+F63+F70+F71+F96+F15</f>
        <v>19714.599999999999</v>
      </c>
      <c r="G103" s="164">
        <f>G13+G23+G45+G63+G70+G71+G96+G15</f>
        <v>15567.899999999998</v>
      </c>
    </row>
    <row r="104" spans="1:7" x14ac:dyDescent="0.25">
      <c r="E104" s="65"/>
      <c r="F104" s="37"/>
      <c r="G104" s="37"/>
    </row>
    <row r="105" spans="1:7" x14ac:dyDescent="0.25">
      <c r="E105" s="65"/>
      <c r="F105" s="37"/>
      <c r="G105" s="37"/>
    </row>
    <row r="106" spans="1:7" x14ac:dyDescent="0.25">
      <c r="E106" s="65"/>
      <c r="F106" s="37"/>
      <c r="G106" s="37"/>
    </row>
    <row r="107" spans="1:7" x14ac:dyDescent="0.25">
      <c r="E107" s="65"/>
      <c r="F107" s="38"/>
      <c r="G107" s="38"/>
    </row>
    <row r="109" spans="1:7" x14ac:dyDescent="0.25">
      <c r="G109" s="39"/>
    </row>
    <row r="110" spans="1:7" x14ac:dyDescent="0.25">
      <c r="G110" s="40"/>
    </row>
    <row r="111" spans="1:7" x14ac:dyDescent="0.25">
      <c r="G111" s="40"/>
    </row>
    <row r="112" spans="1:7" x14ac:dyDescent="0.25">
      <c r="G112" s="40"/>
    </row>
    <row r="113" spans="7:7" x14ac:dyDescent="0.25">
      <c r="G113" s="41"/>
    </row>
  </sheetData>
  <mergeCells count="50">
    <mergeCell ref="G51:G52"/>
    <mergeCell ref="G53:G55"/>
    <mergeCell ref="G60:G61"/>
    <mergeCell ref="G25:G26"/>
    <mergeCell ref="G32:G34"/>
    <mergeCell ref="G39:G40"/>
    <mergeCell ref="G7:G8"/>
    <mergeCell ref="G19:G20"/>
    <mergeCell ref="A2:F2"/>
    <mergeCell ref="A3:F3"/>
    <mergeCell ref="A7:A8"/>
    <mergeCell ref="C7:C8"/>
    <mergeCell ref="D7:D8"/>
    <mergeCell ref="E7:E8"/>
    <mergeCell ref="F7:F8"/>
    <mergeCell ref="A19:A20"/>
    <mergeCell ref="C19:C20"/>
    <mergeCell ref="D19:D20"/>
    <mergeCell ref="E19:E20"/>
    <mergeCell ref="F19:F20"/>
    <mergeCell ref="A25:A26"/>
    <mergeCell ref="C25:C26"/>
    <mergeCell ref="D25:D26"/>
    <mergeCell ref="E25:E26"/>
    <mergeCell ref="F25:F26"/>
    <mergeCell ref="A32:A34"/>
    <mergeCell ref="C32:C34"/>
    <mergeCell ref="D32:D34"/>
    <mergeCell ref="E32:E34"/>
    <mergeCell ref="F32:F34"/>
    <mergeCell ref="A51:A52"/>
    <mergeCell ref="C51:C52"/>
    <mergeCell ref="D51:D52"/>
    <mergeCell ref="E51:E52"/>
    <mergeCell ref="F51:F52"/>
    <mergeCell ref="A39:A40"/>
    <mergeCell ref="C39:C40"/>
    <mergeCell ref="D39:D40"/>
    <mergeCell ref="E39:E40"/>
    <mergeCell ref="F39:F40"/>
    <mergeCell ref="A60:A61"/>
    <mergeCell ref="C60:C61"/>
    <mergeCell ref="D60:D61"/>
    <mergeCell ref="E60:E61"/>
    <mergeCell ref="F60:F61"/>
    <mergeCell ref="A53:A55"/>
    <mergeCell ref="C53:C54"/>
    <mergeCell ref="D53:D55"/>
    <mergeCell ref="E53:E54"/>
    <mergeCell ref="F53:F55"/>
  </mergeCells>
  <pageMargins left="0.35433070866141736" right="0.15748031496062992" top="0.15748031496062992" bottom="0" header="0.15748031496062992" footer="0.19685039370078741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Щучье</vt:lpstr>
      <vt:lpstr>Щучье!Область_печати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Администратор1</dc:creator>
  <cp:lastModifiedBy>Пользователь Windows</cp:lastModifiedBy>
  <cp:lastPrinted>2023-01-25T06:26:45Z</cp:lastPrinted>
  <dcterms:created xsi:type="dcterms:W3CDTF">2015-03-06T04:53:28Z</dcterms:created>
  <dcterms:modified xsi:type="dcterms:W3CDTF">2023-01-25T07:16:41Z</dcterms:modified>
</cp:coreProperties>
</file>